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361 TRAFIR\Annexes Graphiques\02. Essais full scale\"/>
    </mc:Choice>
  </mc:AlternateContent>
  <bookViews>
    <workbookView xWindow="0" yWindow="0" windowWidth="23040" windowHeight="9396" tabRatio="620" activeTab="6"/>
  </bookViews>
  <sheets>
    <sheet name="3.1" sheetId="11" r:id="rId1"/>
    <sheet name="3.2" sheetId="12" r:id="rId2"/>
    <sheet name="3.3" sheetId="13" r:id="rId3"/>
    <sheet name="3.4" sheetId="14" r:id="rId4"/>
    <sheet name="3.5" sheetId="15" r:id="rId5"/>
    <sheet name="Test" sheetId="6" state="hidden" r:id="rId6"/>
    <sheet name="Meas" sheetId="3" r:id="rId7"/>
    <sheet name="Rate" sheetId="5" r:id="rId8"/>
    <sheet name="Data" sheetId="1" r:id="rId9"/>
    <sheet name="Annex" sheetId="10" r:id="rId10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Rate!$B$2</definedName>
    <definedName name="dern2">Rate!$AI$2</definedName>
    <definedName name="état">#REF!</definedName>
    <definedName name="FirstX">Meas!$B$2</definedName>
    <definedName name="FirstY">Meas!$AC$1</definedName>
    <definedName name="idbackup">#REF!</definedName>
    <definedName name="LastX">Meas!$B$1001</definedName>
    <definedName name="LastY">Meas!$AC$1001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Rate!$B$122</definedName>
    <definedName name="prem2">Rate!$AI$121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3" l="1"/>
  <c r="P2" i="3" s="1"/>
  <c r="S2" i="3"/>
  <c r="R3" i="3"/>
  <c r="S3" i="3"/>
  <c r="R4" i="3"/>
  <c r="S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Q79" i="3" s="1"/>
  <c r="R74" i="3"/>
  <c r="S74" i="3"/>
  <c r="R75" i="3"/>
  <c r="S75" i="3"/>
  <c r="R76" i="3"/>
  <c r="S76" i="3"/>
  <c r="R77" i="3"/>
  <c r="S77" i="3"/>
  <c r="Q82" i="3" s="1"/>
  <c r="R78" i="3"/>
  <c r="S78" i="3"/>
  <c r="R79" i="3"/>
  <c r="S79" i="3"/>
  <c r="R80" i="3"/>
  <c r="S80" i="3"/>
  <c r="R81" i="3"/>
  <c r="P87" i="3" s="1"/>
  <c r="S81" i="3"/>
  <c r="R82" i="3"/>
  <c r="S82" i="3"/>
  <c r="Q83" i="3"/>
  <c r="R83" i="3"/>
  <c r="P89" i="3" s="1"/>
  <c r="S83" i="3"/>
  <c r="R84" i="3"/>
  <c r="S84" i="3"/>
  <c r="R85" i="3"/>
  <c r="P90" i="3" s="1"/>
  <c r="S85" i="3"/>
  <c r="R86" i="3"/>
  <c r="S86" i="3"/>
  <c r="R87" i="3"/>
  <c r="S87" i="3"/>
  <c r="P88" i="3"/>
  <c r="R88" i="3"/>
  <c r="P93" i="3" s="1"/>
  <c r="S88" i="3"/>
  <c r="R89" i="3"/>
  <c r="P91" i="3" s="1"/>
  <c r="S89" i="3"/>
  <c r="R90" i="3"/>
  <c r="S90" i="3"/>
  <c r="R91" i="3"/>
  <c r="S91" i="3"/>
  <c r="P92" i="3"/>
  <c r="R92" i="3"/>
  <c r="P97" i="3" s="1"/>
  <c r="S92" i="3"/>
  <c r="R93" i="3"/>
  <c r="P99" i="3" s="1"/>
  <c r="S93" i="3"/>
  <c r="R94" i="3"/>
  <c r="S94" i="3"/>
  <c r="R95" i="3"/>
  <c r="S95" i="3"/>
  <c r="P96" i="3"/>
  <c r="R96" i="3"/>
  <c r="P101" i="3" s="1"/>
  <c r="S96" i="3"/>
  <c r="R97" i="3"/>
  <c r="P103" i="3" s="1"/>
  <c r="S97" i="3"/>
  <c r="R98" i="3"/>
  <c r="S98" i="3"/>
  <c r="R99" i="3"/>
  <c r="S99" i="3"/>
  <c r="P100" i="3"/>
  <c r="R100" i="3"/>
  <c r="P105" i="3" s="1"/>
  <c r="S100" i="3"/>
  <c r="R101" i="3"/>
  <c r="P107" i="3" s="1"/>
  <c r="S101" i="3"/>
  <c r="R102" i="3"/>
  <c r="S102" i="3"/>
  <c r="R103" i="3"/>
  <c r="S103" i="3"/>
  <c r="P104" i="3"/>
  <c r="R104" i="3"/>
  <c r="P110" i="3" s="1"/>
  <c r="S104" i="3"/>
  <c r="R105" i="3"/>
  <c r="P111" i="3" s="1"/>
  <c r="S105" i="3"/>
  <c r="R106" i="3"/>
  <c r="S106" i="3"/>
  <c r="R107" i="3"/>
  <c r="S107" i="3"/>
  <c r="P108" i="3"/>
  <c r="R108" i="3"/>
  <c r="P113" i="3" s="1"/>
  <c r="S108" i="3"/>
  <c r="R109" i="3"/>
  <c r="P115" i="3" s="1"/>
  <c r="S109" i="3"/>
  <c r="R110" i="3"/>
  <c r="S110" i="3"/>
  <c r="R111" i="3"/>
  <c r="S111" i="3"/>
  <c r="P112" i="3"/>
  <c r="R112" i="3"/>
  <c r="P118" i="3" s="1"/>
  <c r="S112" i="3"/>
  <c r="R113" i="3"/>
  <c r="P119" i="3" s="1"/>
  <c r="S113" i="3"/>
  <c r="R114" i="3"/>
  <c r="S114" i="3"/>
  <c r="R115" i="3"/>
  <c r="S115" i="3"/>
  <c r="P116" i="3"/>
  <c r="R116" i="3"/>
  <c r="P121" i="3" s="1"/>
  <c r="S116" i="3"/>
  <c r="R117" i="3"/>
  <c r="S117" i="3"/>
  <c r="R118" i="3"/>
  <c r="S118" i="3"/>
  <c r="R119" i="3"/>
  <c r="S119" i="3"/>
  <c r="P120" i="3"/>
  <c r="R120" i="3"/>
  <c r="S120" i="3"/>
  <c r="R121" i="3"/>
  <c r="S121" i="3"/>
  <c r="F2" i="3"/>
  <c r="G2" i="3" s="1"/>
  <c r="K2" i="3"/>
  <c r="I3" i="3" s="1"/>
  <c r="L2" i="3"/>
  <c r="J2" i="3" s="1"/>
  <c r="F3" i="3"/>
  <c r="G3" i="3" s="1"/>
  <c r="K3" i="3"/>
  <c r="L3" i="3"/>
  <c r="J3" i="3" s="1"/>
  <c r="F4" i="3"/>
  <c r="G4" i="3"/>
  <c r="H4" i="3" s="1"/>
  <c r="K4" i="3"/>
  <c r="L4" i="3"/>
  <c r="F5" i="3"/>
  <c r="G5" i="3" s="1"/>
  <c r="H5" i="3"/>
  <c r="K5" i="3"/>
  <c r="I6" i="3" s="1"/>
  <c r="L5" i="3"/>
  <c r="F6" i="3"/>
  <c r="G6" i="3"/>
  <c r="H6" i="3" s="1"/>
  <c r="K6" i="3"/>
  <c r="L6" i="3"/>
  <c r="F7" i="3"/>
  <c r="G7" i="3" s="1"/>
  <c r="J7" i="3"/>
  <c r="K7" i="3"/>
  <c r="L7" i="3"/>
  <c r="F8" i="3"/>
  <c r="G8" i="3"/>
  <c r="H8" i="3" s="1"/>
  <c r="K8" i="3"/>
  <c r="L8" i="3"/>
  <c r="F9" i="3"/>
  <c r="G9" i="3" s="1"/>
  <c r="H9" i="3"/>
  <c r="K9" i="3"/>
  <c r="I14" i="3" s="1"/>
  <c r="L9" i="3"/>
  <c r="F10" i="3"/>
  <c r="G10" i="3"/>
  <c r="K10" i="3"/>
  <c r="L10" i="3"/>
  <c r="F11" i="3"/>
  <c r="G11" i="3" s="1"/>
  <c r="J11" i="3"/>
  <c r="K11" i="3"/>
  <c r="L11" i="3"/>
  <c r="F12" i="3"/>
  <c r="G12" i="3"/>
  <c r="H12" i="3" s="1"/>
  <c r="K12" i="3"/>
  <c r="L12" i="3"/>
  <c r="F13" i="3"/>
  <c r="G13" i="3"/>
  <c r="H13" i="3"/>
  <c r="K13" i="3"/>
  <c r="L13" i="3"/>
  <c r="F14" i="3"/>
  <c r="G14" i="3"/>
  <c r="K14" i="3"/>
  <c r="L14" i="3"/>
  <c r="F15" i="3"/>
  <c r="G15" i="3" s="1"/>
  <c r="K15" i="3"/>
  <c r="L15" i="3"/>
  <c r="F16" i="3"/>
  <c r="G16" i="3"/>
  <c r="H16" i="3" s="1"/>
  <c r="K16" i="3"/>
  <c r="L16" i="3"/>
  <c r="F17" i="3"/>
  <c r="G17" i="3"/>
  <c r="H17" i="3"/>
  <c r="K17" i="3"/>
  <c r="L17" i="3"/>
  <c r="F18" i="3"/>
  <c r="G18" i="3"/>
  <c r="K18" i="3"/>
  <c r="L18" i="3"/>
  <c r="F19" i="3"/>
  <c r="G19" i="3" s="1"/>
  <c r="K19" i="3"/>
  <c r="L19" i="3"/>
  <c r="F20" i="3"/>
  <c r="G20" i="3"/>
  <c r="H20" i="3" s="1"/>
  <c r="K20" i="3"/>
  <c r="L20" i="3"/>
  <c r="F21" i="3"/>
  <c r="G21" i="3"/>
  <c r="H21" i="3"/>
  <c r="K21" i="3"/>
  <c r="L21" i="3"/>
  <c r="J23" i="3" s="1"/>
  <c r="F22" i="3"/>
  <c r="G22" i="3"/>
  <c r="K22" i="3"/>
  <c r="L22" i="3"/>
  <c r="F23" i="3"/>
  <c r="G23" i="3" s="1"/>
  <c r="K23" i="3"/>
  <c r="L23" i="3"/>
  <c r="F24" i="3"/>
  <c r="G24" i="3"/>
  <c r="H24" i="3" s="1"/>
  <c r="K24" i="3"/>
  <c r="L24" i="3"/>
  <c r="F25" i="3"/>
  <c r="G25" i="3"/>
  <c r="H25" i="3"/>
  <c r="K25" i="3"/>
  <c r="L25" i="3"/>
  <c r="F26" i="3"/>
  <c r="G26" i="3"/>
  <c r="K26" i="3"/>
  <c r="L26" i="3"/>
  <c r="F27" i="3"/>
  <c r="G27" i="3" s="1"/>
  <c r="K27" i="3"/>
  <c r="L27" i="3"/>
  <c r="F28" i="3"/>
  <c r="G28" i="3"/>
  <c r="H28" i="3" s="1"/>
  <c r="K28" i="3"/>
  <c r="L28" i="3"/>
  <c r="F29" i="3"/>
  <c r="G29" i="3"/>
  <c r="H29" i="3"/>
  <c r="K29" i="3"/>
  <c r="L29" i="3"/>
  <c r="F30" i="3"/>
  <c r="G30" i="3"/>
  <c r="K30" i="3"/>
  <c r="L30" i="3"/>
  <c r="F31" i="3"/>
  <c r="G31" i="3" s="1"/>
  <c r="K31" i="3"/>
  <c r="L31" i="3"/>
  <c r="F32" i="3"/>
  <c r="G32" i="3"/>
  <c r="H32" i="3" s="1"/>
  <c r="K32" i="3"/>
  <c r="L32" i="3"/>
  <c r="F33" i="3"/>
  <c r="G33" i="3"/>
  <c r="H33" i="3"/>
  <c r="K33" i="3"/>
  <c r="L33" i="3"/>
  <c r="F34" i="3"/>
  <c r="G34" i="3"/>
  <c r="K34" i="3"/>
  <c r="L34" i="3"/>
  <c r="F35" i="3"/>
  <c r="G35" i="3" s="1"/>
  <c r="K35" i="3"/>
  <c r="L35" i="3"/>
  <c r="F36" i="3"/>
  <c r="G36" i="3"/>
  <c r="H36" i="3" s="1"/>
  <c r="K36" i="3"/>
  <c r="L36" i="3"/>
  <c r="F37" i="3"/>
  <c r="G37" i="3"/>
  <c r="H37" i="3"/>
  <c r="K37" i="3"/>
  <c r="L37" i="3"/>
  <c r="F38" i="3"/>
  <c r="G38" i="3"/>
  <c r="K38" i="3"/>
  <c r="L38" i="3"/>
  <c r="F39" i="3"/>
  <c r="G39" i="3" s="1"/>
  <c r="K39" i="3"/>
  <c r="L39" i="3"/>
  <c r="F40" i="3"/>
  <c r="G40" i="3"/>
  <c r="H40" i="3" s="1"/>
  <c r="K40" i="3"/>
  <c r="L40" i="3"/>
  <c r="F41" i="3"/>
  <c r="G41" i="3"/>
  <c r="H41" i="3"/>
  <c r="K41" i="3"/>
  <c r="L41" i="3"/>
  <c r="F42" i="3"/>
  <c r="G42" i="3"/>
  <c r="K42" i="3"/>
  <c r="L42" i="3"/>
  <c r="F43" i="3"/>
  <c r="G43" i="3" s="1"/>
  <c r="K43" i="3"/>
  <c r="L43" i="3"/>
  <c r="F44" i="3"/>
  <c r="G44" i="3"/>
  <c r="H44" i="3" s="1"/>
  <c r="K44" i="3"/>
  <c r="L44" i="3"/>
  <c r="F45" i="3"/>
  <c r="G45" i="3"/>
  <c r="H45" i="3"/>
  <c r="K45" i="3"/>
  <c r="L45" i="3"/>
  <c r="F46" i="3"/>
  <c r="G46" i="3"/>
  <c r="K46" i="3"/>
  <c r="L46" i="3"/>
  <c r="F47" i="3"/>
  <c r="G47" i="3" s="1"/>
  <c r="K47" i="3"/>
  <c r="L47" i="3"/>
  <c r="F48" i="3"/>
  <c r="G48" i="3"/>
  <c r="H48" i="3" s="1"/>
  <c r="K48" i="3"/>
  <c r="L48" i="3"/>
  <c r="F49" i="3"/>
  <c r="G49" i="3"/>
  <c r="H49" i="3"/>
  <c r="K49" i="3"/>
  <c r="L49" i="3"/>
  <c r="F50" i="3"/>
  <c r="G50" i="3"/>
  <c r="K50" i="3"/>
  <c r="L50" i="3"/>
  <c r="F51" i="3"/>
  <c r="G51" i="3" s="1"/>
  <c r="K51" i="3"/>
  <c r="L51" i="3"/>
  <c r="F52" i="3"/>
  <c r="G52" i="3"/>
  <c r="H52" i="3" s="1"/>
  <c r="K52" i="3"/>
  <c r="L52" i="3"/>
  <c r="F53" i="3"/>
  <c r="G53" i="3"/>
  <c r="H53" i="3"/>
  <c r="K53" i="3"/>
  <c r="L53" i="3"/>
  <c r="F54" i="3"/>
  <c r="G54" i="3"/>
  <c r="K54" i="3"/>
  <c r="L54" i="3"/>
  <c r="F55" i="3"/>
  <c r="G55" i="3" s="1"/>
  <c r="K55" i="3"/>
  <c r="L55" i="3"/>
  <c r="F56" i="3"/>
  <c r="G56" i="3"/>
  <c r="H56" i="3" s="1"/>
  <c r="K56" i="3"/>
  <c r="L56" i="3"/>
  <c r="F57" i="3"/>
  <c r="G57" i="3"/>
  <c r="H57" i="3"/>
  <c r="K57" i="3"/>
  <c r="L57" i="3"/>
  <c r="F58" i="3"/>
  <c r="G58" i="3"/>
  <c r="K58" i="3"/>
  <c r="L58" i="3"/>
  <c r="F59" i="3"/>
  <c r="G59" i="3" s="1"/>
  <c r="K59" i="3"/>
  <c r="L59" i="3"/>
  <c r="F60" i="3"/>
  <c r="G60" i="3"/>
  <c r="H60" i="3" s="1"/>
  <c r="K60" i="3"/>
  <c r="L60" i="3"/>
  <c r="F61" i="3"/>
  <c r="G61" i="3"/>
  <c r="H61" i="3"/>
  <c r="K61" i="3"/>
  <c r="L61" i="3"/>
  <c r="F62" i="3"/>
  <c r="G62" i="3"/>
  <c r="K62" i="3"/>
  <c r="L62" i="3"/>
  <c r="F63" i="3"/>
  <c r="G63" i="3" s="1"/>
  <c r="K63" i="3"/>
  <c r="L63" i="3"/>
  <c r="F64" i="3"/>
  <c r="G64" i="3"/>
  <c r="H64" i="3" s="1"/>
  <c r="K64" i="3"/>
  <c r="L64" i="3"/>
  <c r="F65" i="3"/>
  <c r="G65" i="3"/>
  <c r="H65" i="3"/>
  <c r="K65" i="3"/>
  <c r="L65" i="3"/>
  <c r="F66" i="3"/>
  <c r="G66" i="3"/>
  <c r="K66" i="3"/>
  <c r="L66" i="3"/>
  <c r="F67" i="3"/>
  <c r="G67" i="3" s="1"/>
  <c r="H67" i="3" s="1"/>
  <c r="K67" i="3"/>
  <c r="L67" i="3"/>
  <c r="F68" i="3"/>
  <c r="G68" i="3"/>
  <c r="H68" i="3" s="1"/>
  <c r="K68" i="3"/>
  <c r="L68" i="3"/>
  <c r="F69" i="3"/>
  <c r="G69" i="3"/>
  <c r="H69" i="3"/>
  <c r="K69" i="3"/>
  <c r="L69" i="3"/>
  <c r="F70" i="3"/>
  <c r="G70" i="3"/>
  <c r="K70" i="3"/>
  <c r="L70" i="3"/>
  <c r="F71" i="3"/>
  <c r="G71" i="3" s="1"/>
  <c r="H71" i="3" s="1"/>
  <c r="K71" i="3"/>
  <c r="L71" i="3"/>
  <c r="F72" i="3"/>
  <c r="G72" i="3"/>
  <c r="H72" i="3" s="1"/>
  <c r="K72" i="3"/>
  <c r="L72" i="3"/>
  <c r="F73" i="3"/>
  <c r="G73" i="3"/>
  <c r="H73" i="3"/>
  <c r="K73" i="3"/>
  <c r="L73" i="3"/>
  <c r="J76" i="3" s="1"/>
  <c r="F74" i="3"/>
  <c r="G74" i="3"/>
  <c r="K74" i="3"/>
  <c r="L74" i="3"/>
  <c r="F75" i="3"/>
  <c r="G75" i="3" s="1"/>
  <c r="H75" i="3" s="1"/>
  <c r="K75" i="3"/>
  <c r="L75" i="3"/>
  <c r="F76" i="3"/>
  <c r="G76" i="3"/>
  <c r="H76" i="3" s="1"/>
  <c r="K76" i="3"/>
  <c r="L76" i="3"/>
  <c r="F77" i="3"/>
  <c r="G77" i="3"/>
  <c r="H77" i="3"/>
  <c r="K77" i="3"/>
  <c r="L77" i="3"/>
  <c r="F78" i="3"/>
  <c r="G78" i="3"/>
  <c r="K78" i="3"/>
  <c r="L78" i="3"/>
  <c r="J84" i="3" s="1"/>
  <c r="F79" i="3"/>
  <c r="G79" i="3" s="1"/>
  <c r="H79" i="3" s="1"/>
  <c r="K79" i="3"/>
  <c r="L79" i="3"/>
  <c r="F80" i="3"/>
  <c r="G80" i="3" s="1"/>
  <c r="H80" i="3" s="1"/>
  <c r="K80" i="3"/>
  <c r="L80" i="3"/>
  <c r="F81" i="3"/>
  <c r="G81" i="3"/>
  <c r="H81" i="3" s="1"/>
  <c r="K81" i="3"/>
  <c r="L81" i="3"/>
  <c r="F82" i="3"/>
  <c r="G82" i="3"/>
  <c r="H82" i="3"/>
  <c r="K82" i="3"/>
  <c r="L82" i="3"/>
  <c r="F83" i="3"/>
  <c r="G83" i="3" s="1"/>
  <c r="H83" i="3" s="1"/>
  <c r="K83" i="3"/>
  <c r="L83" i="3"/>
  <c r="F84" i="3"/>
  <c r="G84" i="3"/>
  <c r="H84" i="3" s="1"/>
  <c r="K84" i="3"/>
  <c r="L84" i="3"/>
  <c r="F85" i="3"/>
  <c r="G85" i="3"/>
  <c r="H85" i="3"/>
  <c r="K85" i="3"/>
  <c r="L85" i="3"/>
  <c r="F86" i="3"/>
  <c r="G86" i="3"/>
  <c r="K86" i="3"/>
  <c r="I86" i="3" s="1"/>
  <c r="L86" i="3"/>
  <c r="F87" i="3"/>
  <c r="G87" i="3" s="1"/>
  <c r="H87" i="3"/>
  <c r="K87" i="3"/>
  <c r="L87" i="3"/>
  <c r="J93" i="3" s="1"/>
  <c r="F88" i="3"/>
  <c r="G88" i="3"/>
  <c r="H88" i="3" s="1"/>
  <c r="K88" i="3"/>
  <c r="L88" i="3"/>
  <c r="F89" i="3"/>
  <c r="G89" i="3" s="1"/>
  <c r="H89" i="3" s="1"/>
  <c r="K89" i="3"/>
  <c r="L89" i="3"/>
  <c r="F90" i="3"/>
  <c r="G90" i="3"/>
  <c r="H90" i="3" s="1"/>
  <c r="K90" i="3"/>
  <c r="I95" i="3" s="1"/>
  <c r="L90" i="3"/>
  <c r="F91" i="3"/>
  <c r="G91" i="3" s="1"/>
  <c r="K91" i="3"/>
  <c r="L91" i="3"/>
  <c r="J97" i="3" s="1"/>
  <c r="F92" i="3"/>
  <c r="G92" i="3"/>
  <c r="H92" i="3" s="1"/>
  <c r="K92" i="3"/>
  <c r="L92" i="3"/>
  <c r="F93" i="3"/>
  <c r="G93" i="3" s="1"/>
  <c r="H93" i="3" s="1"/>
  <c r="K93" i="3"/>
  <c r="L93" i="3"/>
  <c r="F94" i="3"/>
  <c r="G94" i="3"/>
  <c r="H94" i="3" s="1"/>
  <c r="K94" i="3"/>
  <c r="L94" i="3"/>
  <c r="F95" i="3"/>
  <c r="G95" i="3" s="1"/>
  <c r="H95" i="3" s="1"/>
  <c r="K95" i="3"/>
  <c r="L95" i="3"/>
  <c r="J101" i="3" s="1"/>
  <c r="F96" i="3"/>
  <c r="G96" i="3"/>
  <c r="H96" i="3" s="1"/>
  <c r="K96" i="3"/>
  <c r="L96" i="3"/>
  <c r="F97" i="3"/>
  <c r="G97" i="3" s="1"/>
  <c r="H97" i="3" s="1"/>
  <c r="K97" i="3"/>
  <c r="L97" i="3"/>
  <c r="F98" i="3"/>
  <c r="G98" i="3"/>
  <c r="H98" i="3" s="1"/>
  <c r="K98" i="3"/>
  <c r="I104" i="3" s="1"/>
  <c r="L98" i="3"/>
  <c r="F99" i="3"/>
  <c r="G99" i="3" s="1"/>
  <c r="H99" i="3" s="1"/>
  <c r="K99" i="3"/>
  <c r="L99" i="3"/>
  <c r="F100" i="3"/>
  <c r="G100" i="3"/>
  <c r="H100" i="3" s="1"/>
  <c r="K100" i="3"/>
  <c r="L100" i="3"/>
  <c r="F101" i="3"/>
  <c r="G101" i="3" s="1"/>
  <c r="H101" i="3" s="1"/>
  <c r="K101" i="3"/>
  <c r="L101" i="3"/>
  <c r="F102" i="3"/>
  <c r="G102" i="3"/>
  <c r="H102" i="3" s="1"/>
  <c r="K102" i="3"/>
  <c r="L102" i="3"/>
  <c r="F103" i="3"/>
  <c r="G103" i="3" s="1"/>
  <c r="H103" i="3" s="1"/>
  <c r="K103" i="3"/>
  <c r="L103" i="3"/>
  <c r="F104" i="3"/>
  <c r="G104" i="3"/>
  <c r="H104" i="3" s="1"/>
  <c r="K104" i="3"/>
  <c r="L104" i="3"/>
  <c r="F105" i="3"/>
  <c r="G105" i="3" s="1"/>
  <c r="H105" i="3" s="1"/>
  <c r="K105" i="3"/>
  <c r="L105" i="3"/>
  <c r="J110" i="3" s="1"/>
  <c r="F106" i="3"/>
  <c r="G106" i="3"/>
  <c r="H106" i="3" s="1"/>
  <c r="K106" i="3"/>
  <c r="I111" i="3" s="1"/>
  <c r="L106" i="3"/>
  <c r="F107" i="3"/>
  <c r="G107" i="3" s="1"/>
  <c r="H107" i="3" s="1"/>
  <c r="K107" i="3"/>
  <c r="L107" i="3"/>
  <c r="F108" i="3"/>
  <c r="G108" i="3"/>
  <c r="H108" i="3" s="1"/>
  <c r="K108" i="3"/>
  <c r="L108" i="3"/>
  <c r="F109" i="3"/>
  <c r="G109" i="3" s="1"/>
  <c r="H109" i="3" s="1"/>
  <c r="K109" i="3"/>
  <c r="L109" i="3"/>
  <c r="J114" i="3" s="1"/>
  <c r="F110" i="3"/>
  <c r="G110" i="3"/>
  <c r="H110" i="3" s="1"/>
  <c r="K110" i="3"/>
  <c r="L110" i="3"/>
  <c r="F111" i="3"/>
  <c r="G111" i="3" s="1"/>
  <c r="H111" i="3" s="1"/>
  <c r="K111" i="3"/>
  <c r="L111" i="3"/>
  <c r="F112" i="3"/>
  <c r="G112" i="3"/>
  <c r="H112" i="3" s="1"/>
  <c r="K112" i="3"/>
  <c r="L112" i="3"/>
  <c r="F113" i="3"/>
  <c r="G113" i="3" s="1"/>
  <c r="H113" i="3" s="1"/>
  <c r="J113" i="3"/>
  <c r="K113" i="3"/>
  <c r="L113" i="3"/>
  <c r="F114" i="3"/>
  <c r="G114" i="3"/>
  <c r="H114" i="3" s="1"/>
  <c r="K114" i="3"/>
  <c r="L114" i="3"/>
  <c r="F115" i="3"/>
  <c r="G115" i="3" s="1"/>
  <c r="H115" i="3" s="1"/>
  <c r="K115" i="3"/>
  <c r="L115" i="3"/>
  <c r="F116" i="3"/>
  <c r="G116" i="3"/>
  <c r="H116" i="3" s="1"/>
  <c r="K116" i="3"/>
  <c r="L116" i="3"/>
  <c r="F117" i="3"/>
  <c r="G117" i="3" s="1"/>
  <c r="H117" i="3" s="1"/>
  <c r="J117" i="3"/>
  <c r="K117" i="3"/>
  <c r="L117" i="3"/>
  <c r="F118" i="3"/>
  <c r="G118" i="3"/>
  <c r="H118" i="3" s="1"/>
  <c r="K118" i="3"/>
  <c r="I120" i="3" s="1"/>
  <c r="L118" i="3"/>
  <c r="F119" i="3"/>
  <c r="G119" i="3" s="1"/>
  <c r="H119" i="3" s="1"/>
  <c r="K119" i="3"/>
  <c r="L119" i="3"/>
  <c r="J121" i="3" s="1"/>
  <c r="F120" i="3"/>
  <c r="G120" i="3"/>
  <c r="K120" i="3"/>
  <c r="L120" i="3"/>
  <c r="F121" i="3"/>
  <c r="G121" i="3" s="1"/>
  <c r="H121" i="3" s="1"/>
  <c r="K121" i="3"/>
  <c r="L121" i="3"/>
  <c r="Q120" i="3" l="1"/>
  <c r="Q112" i="3"/>
  <c r="Q104" i="3"/>
  <c r="Q92" i="3"/>
  <c r="Q77" i="3"/>
  <c r="Q9" i="3"/>
  <c r="P117" i="3"/>
  <c r="Q121" i="3"/>
  <c r="Q117" i="3"/>
  <c r="P109" i="3"/>
  <c r="Q113" i="3"/>
  <c r="Q109" i="3"/>
  <c r="Q105" i="3"/>
  <c r="Q101" i="3"/>
  <c r="Q97" i="3"/>
  <c r="Q93" i="3"/>
  <c r="Q88" i="3"/>
  <c r="P19" i="3"/>
  <c r="P17" i="3"/>
  <c r="P15" i="3"/>
  <c r="P13" i="3"/>
  <c r="P11" i="3"/>
  <c r="P9" i="3"/>
  <c r="Q116" i="3"/>
  <c r="Q100" i="3"/>
  <c r="P114" i="3"/>
  <c r="Q118" i="3"/>
  <c r="Q114" i="3"/>
  <c r="P106" i="3"/>
  <c r="Q110" i="3"/>
  <c r="P102" i="3"/>
  <c r="Q106" i="3"/>
  <c r="P98" i="3"/>
  <c r="Q102" i="3"/>
  <c r="P94" i="3"/>
  <c r="Q98" i="3"/>
  <c r="Q94" i="3"/>
  <c r="Q90" i="3"/>
  <c r="Q89" i="3"/>
  <c r="Q78" i="3"/>
  <c r="Q74" i="3"/>
  <c r="Q108" i="3"/>
  <c r="Q96" i="3"/>
  <c r="Q75" i="3"/>
  <c r="Q119" i="3"/>
  <c r="Q115" i="3"/>
  <c r="Q111" i="3"/>
  <c r="Q107" i="3"/>
  <c r="Q103" i="3"/>
  <c r="P95" i="3"/>
  <c r="Q99" i="3"/>
  <c r="Q95" i="3"/>
  <c r="Q86" i="3"/>
  <c r="P20" i="3"/>
  <c r="P18" i="3"/>
  <c r="P16" i="3"/>
  <c r="P14" i="3"/>
  <c r="P12" i="3"/>
  <c r="P10" i="3"/>
  <c r="Q84" i="3"/>
  <c r="Q80" i="3"/>
  <c r="P83" i="3"/>
  <c r="Q76" i="3"/>
  <c r="P79" i="3"/>
  <c r="P77" i="3"/>
  <c r="P75" i="3"/>
  <c r="P73" i="3"/>
  <c r="P71" i="3"/>
  <c r="P69" i="3"/>
  <c r="P67" i="3"/>
  <c r="P65" i="3"/>
  <c r="P63" i="3"/>
  <c r="P61" i="3"/>
  <c r="P59" i="3"/>
  <c r="P57" i="3"/>
  <c r="P55" i="3"/>
  <c r="P53" i="3"/>
  <c r="P51" i="3"/>
  <c r="P49" i="3"/>
  <c r="P47" i="3"/>
  <c r="P45" i="3"/>
  <c r="P43" i="3"/>
  <c r="P41" i="3"/>
  <c r="P39" i="3"/>
  <c r="P37" i="3"/>
  <c r="P35" i="3"/>
  <c r="P33" i="3"/>
  <c r="P31" i="3"/>
  <c r="P29" i="3"/>
  <c r="P27" i="3"/>
  <c r="P25" i="3"/>
  <c r="P23" i="3"/>
  <c r="P21" i="3"/>
  <c r="P86" i="3"/>
  <c r="P82" i="3"/>
  <c r="Q73" i="3"/>
  <c r="Q69" i="3"/>
  <c r="Q65" i="3"/>
  <c r="Q61" i="3"/>
  <c r="Q57" i="3"/>
  <c r="Q53" i="3"/>
  <c r="Q49" i="3"/>
  <c r="Q45" i="3"/>
  <c r="Q41" i="3"/>
  <c r="Q37" i="3"/>
  <c r="Q33" i="3"/>
  <c r="Q27" i="3"/>
  <c r="Q23" i="3"/>
  <c r="Q19" i="3"/>
  <c r="Q15" i="3"/>
  <c r="Q11" i="3"/>
  <c r="Q85" i="3"/>
  <c r="Q81" i="3"/>
  <c r="P84" i="3"/>
  <c r="P80" i="3"/>
  <c r="Q72" i="3"/>
  <c r="Q70" i="3"/>
  <c r="Q68" i="3"/>
  <c r="Q66" i="3"/>
  <c r="Q64" i="3"/>
  <c r="Q62" i="3"/>
  <c r="Q60" i="3"/>
  <c r="Q58" i="3"/>
  <c r="Q56" i="3"/>
  <c r="Q54" i="3"/>
  <c r="Q52" i="3"/>
  <c r="Q50" i="3"/>
  <c r="Q48" i="3"/>
  <c r="Q46" i="3"/>
  <c r="Q44" i="3"/>
  <c r="Q42" i="3"/>
  <c r="Q40" i="3"/>
  <c r="Q38" i="3"/>
  <c r="Q36" i="3"/>
  <c r="Q34" i="3"/>
  <c r="Q32" i="3"/>
  <c r="Q30" i="3"/>
  <c r="Q28" i="3"/>
  <c r="Q26" i="3"/>
  <c r="Q24" i="3"/>
  <c r="Q22" i="3"/>
  <c r="Q20" i="3"/>
  <c r="Q18" i="3"/>
  <c r="Q16" i="3"/>
  <c r="Q14" i="3"/>
  <c r="Q12" i="3"/>
  <c r="Q10" i="3"/>
  <c r="Q2" i="3"/>
  <c r="Q3" i="3"/>
  <c r="Q4" i="3"/>
  <c r="Q5" i="3"/>
  <c r="Q6" i="3"/>
  <c r="Q7" i="3"/>
  <c r="Q8" i="3"/>
  <c r="Q71" i="3"/>
  <c r="Q67" i="3"/>
  <c r="Q63" i="3"/>
  <c r="Q59" i="3"/>
  <c r="Q55" i="3"/>
  <c r="Q51" i="3"/>
  <c r="Q47" i="3"/>
  <c r="Q43" i="3"/>
  <c r="Q39" i="3"/>
  <c r="Q35" i="3"/>
  <c r="Q31" i="3"/>
  <c r="Q29" i="3"/>
  <c r="Q25" i="3"/>
  <c r="Q21" i="3"/>
  <c r="Q17" i="3"/>
  <c r="Q13" i="3"/>
  <c r="Q91" i="3"/>
  <c r="Q87" i="3"/>
  <c r="P85" i="3"/>
  <c r="P81" i="3"/>
  <c r="P78" i="3"/>
  <c r="P76" i="3"/>
  <c r="P74" i="3"/>
  <c r="P72" i="3"/>
  <c r="P70" i="3"/>
  <c r="P68" i="3"/>
  <c r="P66" i="3"/>
  <c r="P64" i="3"/>
  <c r="P62" i="3"/>
  <c r="P60" i="3"/>
  <c r="P58" i="3"/>
  <c r="P56" i="3"/>
  <c r="P54" i="3"/>
  <c r="P52" i="3"/>
  <c r="P50" i="3"/>
  <c r="P48" i="3"/>
  <c r="P46" i="3"/>
  <c r="P44" i="3"/>
  <c r="P42" i="3"/>
  <c r="P40" i="3"/>
  <c r="P38" i="3"/>
  <c r="P36" i="3"/>
  <c r="P34" i="3"/>
  <c r="P32" i="3"/>
  <c r="P30" i="3"/>
  <c r="P28" i="3"/>
  <c r="P26" i="3"/>
  <c r="P24" i="3"/>
  <c r="P22" i="3"/>
  <c r="P8" i="3"/>
  <c r="P7" i="3"/>
  <c r="P6" i="3"/>
  <c r="P5" i="3"/>
  <c r="P4" i="3"/>
  <c r="P3" i="3"/>
  <c r="I121" i="3"/>
  <c r="J106" i="3"/>
  <c r="J98" i="3"/>
  <c r="J92" i="3"/>
  <c r="J55" i="3"/>
  <c r="J47" i="3"/>
  <c r="J39" i="3"/>
  <c r="J108" i="3"/>
  <c r="I105" i="3"/>
  <c r="I101" i="3"/>
  <c r="I97" i="3"/>
  <c r="J89" i="3"/>
  <c r="J88" i="3"/>
  <c r="J102" i="3"/>
  <c r="I91" i="3"/>
  <c r="J71" i="3"/>
  <c r="J63" i="3"/>
  <c r="I107" i="3"/>
  <c r="J104" i="3"/>
  <c r="I99" i="3"/>
  <c r="I115" i="3"/>
  <c r="I100" i="3"/>
  <c r="I78" i="3"/>
  <c r="I70" i="3"/>
  <c r="I54" i="3"/>
  <c r="I46" i="3"/>
  <c r="I38" i="3"/>
  <c r="I2" i="3"/>
  <c r="J96" i="3"/>
  <c r="J112" i="3"/>
  <c r="I109" i="3"/>
  <c r="I103" i="3"/>
  <c r="J100" i="3"/>
  <c r="I88" i="3"/>
  <c r="J118" i="3"/>
  <c r="J116" i="3"/>
  <c r="I113" i="3"/>
  <c r="J105" i="3"/>
  <c r="I96" i="3"/>
  <c r="I79" i="3"/>
  <c r="J120" i="3"/>
  <c r="I119" i="3"/>
  <c r="I117" i="3"/>
  <c r="J109" i="3"/>
  <c r="J94" i="3"/>
  <c r="I89" i="3"/>
  <c r="I87" i="3"/>
  <c r="I83" i="3"/>
  <c r="J4" i="3"/>
  <c r="H120" i="3"/>
  <c r="H91" i="3"/>
  <c r="J83" i="3"/>
  <c r="I61" i="3"/>
  <c r="I60" i="3"/>
  <c r="I59" i="3"/>
  <c r="H51" i="3"/>
  <c r="H62" i="3"/>
  <c r="J50" i="3"/>
  <c r="J49" i="3"/>
  <c r="J48" i="3"/>
  <c r="J42" i="3"/>
  <c r="J41" i="3"/>
  <c r="J40" i="3"/>
  <c r="J34" i="3"/>
  <c r="J33" i="3"/>
  <c r="J32" i="3"/>
  <c r="I29" i="3"/>
  <c r="I28" i="3"/>
  <c r="I27" i="3"/>
  <c r="I21" i="3"/>
  <c r="I20" i="3"/>
  <c r="I19" i="3"/>
  <c r="J18" i="3"/>
  <c r="J17" i="3"/>
  <c r="J16" i="3"/>
  <c r="H11" i="3"/>
  <c r="H22" i="3"/>
  <c r="I5" i="3"/>
  <c r="I9" i="3"/>
  <c r="I4" i="3"/>
  <c r="I8" i="3"/>
  <c r="I7" i="3"/>
  <c r="I93" i="3"/>
  <c r="J90" i="3"/>
  <c r="H86" i="3"/>
  <c r="I82" i="3"/>
  <c r="J86" i="3"/>
  <c r="J85" i="3"/>
  <c r="J79" i="3"/>
  <c r="I62" i="3"/>
  <c r="J31" i="3"/>
  <c r="I30" i="3"/>
  <c r="I22" i="3"/>
  <c r="J15" i="3"/>
  <c r="H7" i="3"/>
  <c r="H18" i="3"/>
  <c r="I116" i="3"/>
  <c r="I112" i="3"/>
  <c r="I108" i="3"/>
  <c r="I92" i="3"/>
  <c r="J74" i="3"/>
  <c r="J73" i="3"/>
  <c r="J72" i="3"/>
  <c r="J66" i="3"/>
  <c r="J65" i="3"/>
  <c r="J64" i="3"/>
  <c r="H59" i="3"/>
  <c r="H70" i="3"/>
  <c r="I53" i="3"/>
  <c r="I52" i="3"/>
  <c r="I51" i="3"/>
  <c r="H43" i="3"/>
  <c r="H54" i="3"/>
  <c r="H35" i="3"/>
  <c r="H46" i="3"/>
  <c r="H27" i="3"/>
  <c r="H38" i="3"/>
  <c r="J26" i="3"/>
  <c r="J25" i="3"/>
  <c r="J24" i="3"/>
  <c r="I118" i="3"/>
  <c r="I114" i="3"/>
  <c r="J111" i="3"/>
  <c r="I110" i="3"/>
  <c r="J107" i="3"/>
  <c r="I106" i="3"/>
  <c r="J103" i="3"/>
  <c r="I102" i="3"/>
  <c r="J99" i="3"/>
  <c r="I98" i="3"/>
  <c r="J95" i="3"/>
  <c r="I94" i="3"/>
  <c r="J91" i="3"/>
  <c r="I90" i="3"/>
  <c r="J87" i="3"/>
  <c r="J82" i="3"/>
  <c r="J81" i="3"/>
  <c r="J75" i="3"/>
  <c r="J78" i="3"/>
  <c r="J77" i="3"/>
  <c r="I73" i="3"/>
  <c r="I72" i="3"/>
  <c r="I71" i="3"/>
  <c r="J70" i="3"/>
  <c r="J69" i="3"/>
  <c r="J68" i="3"/>
  <c r="H63" i="3"/>
  <c r="H74" i="3"/>
  <c r="I65" i="3"/>
  <c r="I64" i="3"/>
  <c r="I63" i="3"/>
  <c r="J62" i="3"/>
  <c r="J61" i="3"/>
  <c r="J60" i="3"/>
  <c r="H55" i="3"/>
  <c r="H66" i="3"/>
  <c r="I57" i="3"/>
  <c r="I56" i="3"/>
  <c r="I55" i="3"/>
  <c r="J54" i="3"/>
  <c r="J53" i="3"/>
  <c r="J52" i="3"/>
  <c r="H47" i="3"/>
  <c r="H58" i="3"/>
  <c r="I49" i="3"/>
  <c r="I48" i="3"/>
  <c r="I47" i="3"/>
  <c r="J46" i="3"/>
  <c r="J45" i="3"/>
  <c r="J44" i="3"/>
  <c r="H39" i="3"/>
  <c r="H50" i="3"/>
  <c r="I41" i="3"/>
  <c r="I40" i="3"/>
  <c r="I39" i="3"/>
  <c r="J38" i="3"/>
  <c r="J37" i="3"/>
  <c r="J36" i="3"/>
  <c r="H31" i="3"/>
  <c r="H42" i="3"/>
  <c r="I33" i="3"/>
  <c r="I32" i="3"/>
  <c r="I31" i="3"/>
  <c r="J30" i="3"/>
  <c r="J29" i="3"/>
  <c r="J28" i="3"/>
  <c r="H23" i="3"/>
  <c r="H34" i="3"/>
  <c r="I25" i="3"/>
  <c r="I24" i="3"/>
  <c r="I23" i="3"/>
  <c r="J22" i="3"/>
  <c r="J21" i="3"/>
  <c r="J20" i="3"/>
  <c r="H15" i="3"/>
  <c r="H26" i="3"/>
  <c r="I17" i="3"/>
  <c r="I16" i="3"/>
  <c r="I15" i="3"/>
  <c r="J14" i="3"/>
  <c r="J13" i="3"/>
  <c r="J12" i="3"/>
  <c r="H3" i="3"/>
  <c r="H14" i="3"/>
  <c r="J80" i="3"/>
  <c r="I81" i="3"/>
  <c r="I80" i="3"/>
  <c r="I77" i="3"/>
  <c r="I76" i="3"/>
  <c r="I69" i="3"/>
  <c r="I68" i="3"/>
  <c r="I67" i="3"/>
  <c r="J58" i="3"/>
  <c r="J57" i="3"/>
  <c r="J56" i="3"/>
  <c r="I45" i="3"/>
  <c r="I44" i="3"/>
  <c r="I43" i="3"/>
  <c r="I37" i="3"/>
  <c r="I36" i="3"/>
  <c r="I35" i="3"/>
  <c r="H19" i="3"/>
  <c r="H30" i="3"/>
  <c r="J119" i="3"/>
  <c r="J115" i="3"/>
  <c r="I85" i="3"/>
  <c r="I84" i="3"/>
  <c r="H78" i="3"/>
  <c r="I75" i="3"/>
  <c r="I74" i="3"/>
  <c r="J67" i="3"/>
  <c r="I66" i="3"/>
  <c r="J59" i="3"/>
  <c r="I58" i="3"/>
  <c r="J51" i="3"/>
  <c r="I50" i="3"/>
  <c r="J43" i="3"/>
  <c r="I42" i="3"/>
  <c r="J35" i="3"/>
  <c r="I34" i="3"/>
  <c r="J27" i="3"/>
  <c r="I26" i="3"/>
  <c r="J19" i="3"/>
  <c r="I18" i="3"/>
  <c r="I10" i="3"/>
  <c r="I13" i="3"/>
  <c r="I12" i="3"/>
  <c r="I11" i="3"/>
  <c r="J6" i="3"/>
  <c r="J10" i="3"/>
  <c r="J5" i="3"/>
  <c r="J9" i="3"/>
  <c r="J8" i="3"/>
  <c r="H2" i="3"/>
  <c r="H10" i="3"/>
  <c r="S1" i="5" l="1"/>
  <c r="R1" i="5"/>
  <c r="Q1" i="5"/>
  <c r="P1" i="5"/>
  <c r="L1" i="5" l="1"/>
  <c r="K1" i="5"/>
  <c r="J1" i="5"/>
  <c r="I1" i="5"/>
  <c r="H1" i="5"/>
  <c r="G1" i="5"/>
  <c r="F1" i="5"/>
  <c r="D1" i="5"/>
  <c r="E1" i="5"/>
  <c r="M1" i="5"/>
  <c r="N1" i="5"/>
  <c r="O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F122" i="3" l="1"/>
  <c r="G122" i="3" l="1"/>
  <c r="R122" i="3"/>
  <c r="S122" i="3"/>
  <c r="L122" i="3"/>
  <c r="K122" i="3"/>
  <c r="I122" i="3" l="1"/>
  <c r="J122" i="3"/>
  <c r="Q122" i="3"/>
  <c r="P122" i="3"/>
  <c r="H122" i="3"/>
  <c r="C1" i="5" l="1"/>
  <c r="B1" i="5" l="1"/>
  <c r="A1" i="5"/>
</calcChain>
</file>

<file path=xl/sharedStrings.xml><?xml version="1.0" encoding="utf-8"?>
<sst xmlns="http://schemas.openxmlformats.org/spreadsheetml/2006/main" count="549" uniqueCount="73">
  <si>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</si>
  <si>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</si>
  <si>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</si>
  <si>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</si>
  <si>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</si>
  <si>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</si>
  <si>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</si>
  <si>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</si>
  <si>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</si>
  <si>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</si>
  <si>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</si>
  <si>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</si>
  <si>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</si>
  <si>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</si>
  <si>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</si>
  <si>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</si>
  <si>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VF1</t>
  </si>
  <si>
    <t>HF1</t>
  </si>
  <si>
    <t>ThVF1</t>
  </si>
  <si>
    <t>ThHF1</t>
  </si>
  <si>
    <t>Th1g</t>
  </si>
  <si>
    <t>ThVF2</t>
  </si>
  <si>
    <t>ThHF2</t>
  </si>
  <si>
    <t>Th2g</t>
  </si>
  <si>
    <t>Th1f</t>
  </si>
  <si>
    <t>Th2f</t>
  </si>
  <si>
    <t>Th3f</t>
  </si>
  <si>
    <t>Th4f</t>
  </si>
  <si>
    <t>Th5f</t>
  </si>
  <si>
    <t>Th6f</t>
  </si>
  <si>
    <t>Th7f</t>
  </si>
  <si>
    <t>Th1o</t>
  </si>
  <si>
    <t>Th2o</t>
  </si>
  <si>
    <t>Th3o</t>
  </si>
  <si>
    <t>Th4o</t>
  </si>
  <si>
    <t>Th5o</t>
  </si>
  <si>
    <t>Masse LC1</t>
  </si>
  <si>
    <t>Masse LC2</t>
  </si>
  <si>
    <t>Masse LC3</t>
  </si>
  <si>
    <t>kg</t>
  </si>
  <si>
    <t>Th6o</t>
  </si>
  <si>
    <t>Sample</t>
  </si>
  <si>
    <t>Time (days)</t>
  </si>
  <si>
    <t>Time (minute)</t>
  </si>
  <si>
    <t>Masse totale</t>
  </si>
  <si>
    <t>Masse totale nette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</si>
  <si>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</si>
  <si>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</si>
  <si>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</si>
  <si>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</si>
  <si>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</si>
  <si>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</si>
  <si>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</si>
  <si>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</si>
  <si>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</si>
  <si>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Dérivée RHR</t>
  </si>
  <si>
    <t>échantillon</t>
  </si>
  <si>
    <t>Début arrosage</t>
  </si>
  <si>
    <t>RHR</t>
  </si>
  <si>
    <t>kW</t>
  </si>
  <si>
    <t>VF1f</t>
  </si>
  <si>
    <t>HF1f</t>
  </si>
  <si>
    <t>VF2f</t>
  </si>
  <si>
    <t>HF2f</t>
  </si>
  <si>
    <t>VF2</t>
  </si>
  <si>
    <t>HF2</t>
  </si>
  <si>
    <t>Sample
121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</si>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</sst>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combustible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Meas!$G$2:$G$1001</c:f>
              <c:numCache>
                <c:formatCode>General</c:formatCode>
                <c:ptCount val="1000"/>
                <c:pt idx="0">
                  <c:v>301.97685500000011</c:v>
                </c:pt>
                <c:pt idx="1">
                  <c:v>301.91627700000004</c:v>
                </c:pt>
                <c:pt idx="2">
                  <c:v>301.98513600000024</c:v>
                </c:pt>
                <c:pt idx="3">
                  <c:v>301.84819500000003</c:v>
                </c:pt>
                <c:pt idx="4">
                  <c:v>302.26691100000016</c:v>
                </c:pt>
                <c:pt idx="5">
                  <c:v>302.01135500000009</c:v>
                </c:pt>
                <c:pt idx="6">
                  <c:v>302.35154800000009</c:v>
                </c:pt>
                <c:pt idx="7">
                  <c:v>301.72371900000007</c:v>
                </c:pt>
                <c:pt idx="8">
                  <c:v>301.80681000000004</c:v>
                </c:pt>
                <c:pt idx="9">
                  <c:v>301.80011700000023</c:v>
                </c:pt>
                <c:pt idx="10">
                  <c:v>301.92801600000007</c:v>
                </c:pt>
                <c:pt idx="11">
                  <c:v>301.77577800000017</c:v>
                </c:pt>
                <c:pt idx="12">
                  <c:v>301.78916100000015</c:v>
                </c:pt>
                <c:pt idx="13">
                  <c:v>301.76555000000008</c:v>
                </c:pt>
                <c:pt idx="14">
                  <c:v>301.77983100000006</c:v>
                </c:pt>
                <c:pt idx="15">
                  <c:v>301.77825500000017</c:v>
                </c:pt>
                <c:pt idx="16">
                  <c:v>301.82531000000017</c:v>
                </c:pt>
                <c:pt idx="17">
                  <c:v>301.79254000000014</c:v>
                </c:pt>
                <c:pt idx="18">
                  <c:v>301.73531800000001</c:v>
                </c:pt>
                <c:pt idx="19">
                  <c:v>301.751307</c:v>
                </c:pt>
                <c:pt idx="20">
                  <c:v>301.81108400000016</c:v>
                </c:pt>
                <c:pt idx="21">
                  <c:v>301.71345300000007</c:v>
                </c:pt>
                <c:pt idx="22">
                  <c:v>301.71095199999991</c:v>
                </c:pt>
                <c:pt idx="23">
                  <c:v>301.72689600000012</c:v>
                </c:pt>
                <c:pt idx="24">
                  <c:v>301.70003500000007</c:v>
                </c:pt>
                <c:pt idx="25">
                  <c:v>301.64118300000018</c:v>
                </c:pt>
                <c:pt idx="26">
                  <c:v>301.63692399999991</c:v>
                </c:pt>
                <c:pt idx="27">
                  <c:v>301.55864600000018</c:v>
                </c:pt>
                <c:pt idx="28">
                  <c:v>301.65034500000002</c:v>
                </c:pt>
                <c:pt idx="29">
                  <c:v>301.60404500000004</c:v>
                </c:pt>
                <c:pt idx="30">
                  <c:v>301.5956540000002</c:v>
                </c:pt>
                <c:pt idx="31">
                  <c:v>301.47702000000027</c:v>
                </c:pt>
                <c:pt idx="32">
                  <c:v>301.48883999999998</c:v>
                </c:pt>
                <c:pt idx="33">
                  <c:v>301.50987800000007</c:v>
                </c:pt>
                <c:pt idx="34">
                  <c:v>301.4821280000001</c:v>
                </c:pt>
                <c:pt idx="35">
                  <c:v>301.33728400000018</c:v>
                </c:pt>
                <c:pt idx="36">
                  <c:v>301.4342700000002</c:v>
                </c:pt>
                <c:pt idx="37">
                  <c:v>301.34413300000006</c:v>
                </c:pt>
                <c:pt idx="38">
                  <c:v>301.32809399999996</c:v>
                </c:pt>
                <c:pt idx="39">
                  <c:v>301.28780100000017</c:v>
                </c:pt>
                <c:pt idx="40">
                  <c:v>301.13299200000029</c:v>
                </c:pt>
                <c:pt idx="41">
                  <c:v>301.12880900000027</c:v>
                </c:pt>
                <c:pt idx="42">
                  <c:v>301.04045200000019</c:v>
                </c:pt>
                <c:pt idx="43">
                  <c:v>301.03205900000012</c:v>
                </c:pt>
                <c:pt idx="44">
                  <c:v>300.98658999999998</c:v>
                </c:pt>
                <c:pt idx="45">
                  <c:v>300.98574700000017</c:v>
                </c:pt>
                <c:pt idx="46">
                  <c:v>300.92270000000008</c:v>
                </c:pt>
                <c:pt idx="47">
                  <c:v>300.70142800000008</c:v>
                </c:pt>
                <c:pt idx="48">
                  <c:v>300.64586600000007</c:v>
                </c:pt>
                <c:pt idx="49">
                  <c:v>300.62066200000027</c:v>
                </c:pt>
                <c:pt idx="50">
                  <c:v>300.47593500000016</c:v>
                </c:pt>
                <c:pt idx="51">
                  <c:v>300.34054199999991</c:v>
                </c:pt>
                <c:pt idx="52">
                  <c:v>300.21263200000021</c:v>
                </c:pt>
                <c:pt idx="53">
                  <c:v>300.21267100000023</c:v>
                </c:pt>
                <c:pt idx="54">
                  <c:v>299.99727900000016</c:v>
                </c:pt>
                <c:pt idx="55">
                  <c:v>299.92656299999999</c:v>
                </c:pt>
                <c:pt idx="56">
                  <c:v>299.77758799999992</c:v>
                </c:pt>
                <c:pt idx="57">
                  <c:v>299.63954700000022</c:v>
                </c:pt>
                <c:pt idx="58">
                  <c:v>299.51420300000018</c:v>
                </c:pt>
                <c:pt idx="59">
                  <c:v>299.45359100000019</c:v>
                </c:pt>
                <c:pt idx="60">
                  <c:v>299.39470000000006</c:v>
                </c:pt>
                <c:pt idx="61">
                  <c:v>299.08255299999996</c:v>
                </c:pt>
                <c:pt idx="62">
                  <c:v>298.90072400000008</c:v>
                </c:pt>
                <c:pt idx="63">
                  <c:v>298.71229800000015</c:v>
                </c:pt>
                <c:pt idx="64">
                  <c:v>298.50612999999998</c:v>
                </c:pt>
                <c:pt idx="65">
                  <c:v>298.224244</c:v>
                </c:pt>
                <c:pt idx="66">
                  <c:v>298.28649399999995</c:v>
                </c:pt>
                <c:pt idx="67">
                  <c:v>297.87591300000008</c:v>
                </c:pt>
                <c:pt idx="68">
                  <c:v>297.68314400000008</c:v>
                </c:pt>
                <c:pt idx="69">
                  <c:v>297.22458499999993</c:v>
                </c:pt>
                <c:pt idx="70">
                  <c:v>296.65736800000013</c:v>
                </c:pt>
                <c:pt idx="71">
                  <c:v>296.35106800000017</c:v>
                </c:pt>
                <c:pt idx="72">
                  <c:v>295.82262000000014</c:v>
                </c:pt>
                <c:pt idx="73">
                  <c:v>295.18639299999995</c:v>
                </c:pt>
                <c:pt idx="74">
                  <c:v>294.82391300000018</c:v>
                </c:pt>
                <c:pt idx="75">
                  <c:v>294.13127600000007</c:v>
                </c:pt>
                <c:pt idx="76">
                  <c:v>293.57914200000005</c:v>
                </c:pt>
                <c:pt idx="77">
                  <c:v>292.86977700000011</c:v>
                </c:pt>
                <c:pt idx="78">
                  <c:v>292.26892500000031</c:v>
                </c:pt>
                <c:pt idx="79">
                  <c:v>291.56204800000023</c:v>
                </c:pt>
                <c:pt idx="80">
                  <c:v>290.51178800000002</c:v>
                </c:pt>
                <c:pt idx="81">
                  <c:v>289.61318100000017</c:v>
                </c:pt>
                <c:pt idx="82">
                  <c:v>288.83234100000004</c:v>
                </c:pt>
                <c:pt idx="83">
                  <c:v>287.94288900000015</c:v>
                </c:pt>
                <c:pt idx="84">
                  <c:v>286.87751000000003</c:v>
                </c:pt>
                <c:pt idx="85">
                  <c:v>285.89722000000006</c:v>
                </c:pt>
                <c:pt idx="86">
                  <c:v>284.8027360000001</c:v>
                </c:pt>
                <c:pt idx="87">
                  <c:v>283.08335800000009</c:v>
                </c:pt>
                <c:pt idx="88">
                  <c:v>281.38162200000011</c:v>
                </c:pt>
                <c:pt idx="89">
                  <c:v>279.50766800000019</c:v>
                </c:pt>
                <c:pt idx="90">
                  <c:v>277.80205800000022</c:v>
                </c:pt>
                <c:pt idx="91">
                  <c:v>275.85659699999997</c:v>
                </c:pt>
                <c:pt idx="92">
                  <c:v>274.09805700000015</c:v>
                </c:pt>
                <c:pt idx="93">
                  <c:v>272.08772900000008</c:v>
                </c:pt>
                <c:pt idx="94">
                  <c:v>270.03513800000019</c:v>
                </c:pt>
                <c:pt idx="95">
                  <c:v>267.91388000000006</c:v>
                </c:pt>
                <c:pt idx="96">
                  <c:v>266.095507</c:v>
                </c:pt>
                <c:pt idx="97">
                  <c:v>265.95707600000014</c:v>
                </c:pt>
                <c:pt idx="98">
                  <c:v>267.05969000000005</c:v>
                </c:pt>
                <c:pt idx="99">
                  <c:v>269.47363700000005</c:v>
                </c:pt>
                <c:pt idx="100">
                  <c:v>271.78523200000018</c:v>
                </c:pt>
                <c:pt idx="101">
                  <c:v>273.80687500000022</c:v>
                </c:pt>
                <c:pt idx="102">
                  <c:v>276.08342800000014</c:v>
                </c:pt>
                <c:pt idx="103">
                  <c:v>277.16492000000017</c:v>
                </c:pt>
                <c:pt idx="104">
                  <c:v>276.74171700000011</c:v>
                </c:pt>
                <c:pt idx="105">
                  <c:v>276.00443499999983</c:v>
                </c:pt>
                <c:pt idx="106">
                  <c:v>275.6518860000001</c:v>
                </c:pt>
                <c:pt idx="107">
                  <c:v>275.02896899999996</c:v>
                </c:pt>
                <c:pt idx="108">
                  <c:v>274.76559700000007</c:v>
                </c:pt>
                <c:pt idx="109">
                  <c:v>274.22945900000013</c:v>
                </c:pt>
                <c:pt idx="110">
                  <c:v>273.76772100000017</c:v>
                </c:pt>
                <c:pt idx="111">
                  <c:v>272.92786699999988</c:v>
                </c:pt>
                <c:pt idx="112">
                  <c:v>272.9027030000002</c:v>
                </c:pt>
                <c:pt idx="113">
                  <c:v>274.05389800000012</c:v>
                </c:pt>
                <c:pt idx="114">
                  <c:v>275.33626300000014</c:v>
                </c:pt>
                <c:pt idx="115">
                  <c:v>276.91230100000007</c:v>
                </c:pt>
                <c:pt idx="116">
                  <c:v>278.87980300000027</c:v>
                </c:pt>
                <c:pt idx="117">
                  <c:v>281.65966500000013</c:v>
                </c:pt>
                <c:pt idx="118">
                  <c:v>284.77780300000018</c:v>
                </c:pt>
                <c:pt idx="119">
                  <c:v>287.97765100000015</c:v>
                </c:pt>
                <c:pt idx="120">
                  <c:v>290.34291500000018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39584"/>
        <c:axId val="422135232"/>
      </c:scatterChart>
      <c:valAx>
        <c:axId val="422139584"/>
        <c:scaling>
          <c:orientation val="minMax"/>
          <c:max val="1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5232"/>
        <c:crosses val="autoZero"/>
        <c:crossBetween val="midCat"/>
        <c:majorUnit val="1"/>
      </c:valAx>
      <c:valAx>
        <c:axId val="42213523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9584"/>
        <c:crosses val="autoZero"/>
        <c:crossBetween val="midCat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154.47940241446315</c:v>
                </c:pt>
                <c:pt idx="2">
                  <c:v>-10.151838842122716</c:v>
                </c:pt>
                <c:pt idx="3">
                  <c:v>105.83078438165565</c:v>
                </c:pt>
                <c:pt idx="4">
                  <c:v>-179.12589325161184</c:v>
                </c:pt>
                <c:pt idx="5">
                  <c:v>-17.103399227404093</c:v>
                </c:pt>
                <c:pt idx="6">
                  <c:v>-154.92327042549599</c:v>
                </c:pt>
                <c:pt idx="7">
                  <c:v>89.042813226921638</c:v>
                </c:pt>
                <c:pt idx="8">
                  <c:v>52.402156857998889</c:v>
                </c:pt>
                <c:pt idx="9">
                  <c:v>48.468794980548687</c:v>
                </c:pt>
                <c:pt idx="10">
                  <c:v>12.151164017803032</c:v>
                </c:pt>
                <c:pt idx="11">
                  <c:v>45.617857555696069</c:v>
                </c:pt>
                <c:pt idx="12">
                  <c:v>28.680483590464167</c:v>
                </c:pt>
                <c:pt idx="13">
                  <c:v>50.191085443398045</c:v>
                </c:pt>
                <c:pt idx="14">
                  <c:v>15.565067545515523</c:v>
                </c:pt>
                <c:pt idx="15">
                  <c:v>110.93212202018555</c:v>
                </c:pt>
                <c:pt idx="16">
                  <c:v>42.044068015793563</c:v>
                </c:pt>
                <c:pt idx="17">
                  <c:v>125.86220662227731</c:v>
                </c:pt>
                <c:pt idx="18">
                  <c:v>-2.651632924756647</c:v>
                </c:pt>
                <c:pt idx="19">
                  <c:v>12.790814836002571</c:v>
                </c:pt>
                <c:pt idx="20">
                  <c:v>-2.5508888553706108</c:v>
                </c:pt>
                <c:pt idx="21">
                  <c:v>49.544482787780318</c:v>
                </c:pt>
                <c:pt idx="22">
                  <c:v>14.917225468984954</c:v>
                </c:pt>
                <c:pt idx="23">
                  <c:v>14.370425259436912</c:v>
                </c:pt>
                <c:pt idx="24">
                  <c:v>15.026376218311965</c:v>
                </c:pt>
                <c:pt idx="25">
                  <c:v>31.768772562849694</c:v>
                </c:pt>
                <c:pt idx="26">
                  <c:v>32.479218656444345</c:v>
                </c:pt>
                <c:pt idx="27">
                  <c:v>61.473670081613633</c:v>
                </c:pt>
                <c:pt idx="28">
                  <c:v>32.904628100216421</c:v>
                </c:pt>
                <c:pt idx="29">
                  <c:v>30.044498994137694</c:v>
                </c:pt>
                <c:pt idx="30">
                  <c:v>35.329798884627991</c:v>
                </c:pt>
                <c:pt idx="31">
                  <c:v>74.782475519816373</c:v>
                </c:pt>
                <c:pt idx="32">
                  <c:v>50.289173256596612</c:v>
                </c:pt>
                <c:pt idx="33">
                  <c:v>45.018966949306332</c:v>
                </c:pt>
                <c:pt idx="34">
                  <c:v>54.81049310079581</c:v>
                </c:pt>
                <c:pt idx="35">
                  <c:v>81.07461626197086</c:v>
                </c:pt>
                <c:pt idx="36">
                  <c:v>46.422788179263307</c:v>
                </c:pt>
                <c:pt idx="37">
                  <c:v>65.428156131399888</c:v>
                </c:pt>
                <c:pt idx="38">
                  <c:v>51.536452169644321</c:v>
                </c:pt>
                <c:pt idx="39">
                  <c:v>81.04129010100084</c:v>
                </c:pt>
                <c:pt idx="40">
                  <c:v>105.29685452232962</c:v>
                </c:pt>
                <c:pt idx="41">
                  <c:v>104.37288374262276</c:v>
                </c:pt>
                <c:pt idx="42">
                  <c:v>98.042219765827426</c:v>
                </c:pt>
                <c:pt idx="43">
                  <c:v>102.17181641557966</c:v>
                </c:pt>
                <c:pt idx="44">
                  <c:v>117.02926531920521</c:v>
                </c:pt>
                <c:pt idx="45">
                  <c:v>111.02946139219799</c:v>
                </c:pt>
                <c:pt idx="46">
                  <c:v>92.68885404785523</c:v>
                </c:pt>
                <c:pt idx="47">
                  <c:v>163.86820063996532</c:v>
                </c:pt>
                <c:pt idx="48">
                  <c:v>158.41416405826891</c:v>
                </c:pt>
                <c:pt idx="49">
                  <c:v>162.095712247508</c:v>
                </c:pt>
                <c:pt idx="50">
                  <c:v>187.43608181538445</c:v>
                </c:pt>
                <c:pt idx="51">
                  <c:v>183.01385574704918</c:v>
                </c:pt>
                <c:pt idx="52">
                  <c:v>211.62313183022798</c:v>
                </c:pt>
                <c:pt idx="53">
                  <c:v>191.23653438718321</c:v>
                </c:pt>
                <c:pt idx="54">
                  <c:v>240.12796321160366</c:v>
                </c:pt>
                <c:pt idx="55">
                  <c:v>244.89072573162585</c:v>
                </c:pt>
                <c:pt idx="56">
                  <c:v>279.11263987545533</c:v>
                </c:pt>
                <c:pt idx="57">
                  <c:v>296.63378381615058</c:v>
                </c:pt>
                <c:pt idx="58">
                  <c:v>276.92685847241296</c:v>
                </c:pt>
                <c:pt idx="59">
                  <c:v>275.17062195754585</c:v>
                </c:pt>
                <c:pt idx="60">
                  <c:v>280.2656439106716</c:v>
                </c:pt>
                <c:pt idx="61">
                  <c:v>314.93942597745456</c:v>
                </c:pt>
                <c:pt idx="62">
                  <c:v>325.38260056643401</c:v>
                </c:pt>
                <c:pt idx="63">
                  <c:v>339.05853284117768</c:v>
                </c:pt>
                <c:pt idx="64">
                  <c:v>385.65898114806862</c:v>
                </c:pt>
                <c:pt idx="65">
                  <c:v>400.36274171300346</c:v>
                </c:pt>
                <c:pt idx="66">
                  <c:v>372.07852724845014</c:v>
                </c:pt>
                <c:pt idx="67">
                  <c:v>429.75706002644392</c:v>
                </c:pt>
                <c:pt idx="68">
                  <c:v>441.76841910933945</c:v>
                </c:pt>
                <c:pt idx="69">
                  <c:v>512.62837099094122</c:v>
                </c:pt>
                <c:pt idx="70">
                  <c:v>631.60894075432054</c:v>
                </c:pt>
                <c:pt idx="71">
                  <c:v>687.27174155348041</c:v>
                </c:pt>
                <c:pt idx="72">
                  <c:v>738.73521910101385</c:v>
                </c:pt>
                <c:pt idx="73">
                  <c:v>839.12593263752547</c:v>
                </c:pt>
                <c:pt idx="74">
                  <c:v>877.88081883351856</c:v>
                </c:pt>
                <c:pt idx="75">
                  <c:v>987.55169818487195</c:v>
                </c:pt>
                <c:pt idx="76">
                  <c:v>1048.893999417025</c:v>
                </c:pt>
                <c:pt idx="77">
                  <c:v>1222.5381044321518</c:v>
                </c:pt>
                <c:pt idx="78">
                  <c:v>1269.7805343302521</c:v>
                </c:pt>
                <c:pt idx="79">
                  <c:v>1380.624197774594</c:v>
                </c:pt>
                <c:pt idx="80">
                  <c:v>1513.5957085667364</c:v>
                </c:pt>
                <c:pt idx="81">
                  <c:v>1574.3713005180703</c:v>
                </c:pt>
                <c:pt idx="82">
                  <c:v>1680.6989937704143</c:v>
                </c:pt>
                <c:pt idx="83">
                  <c:v>1761.3960398989491</c:v>
                </c:pt>
                <c:pt idx="84">
                  <c:v>1864.4712634896528</c:v>
                </c:pt>
                <c:pt idx="85">
                  <c:v>1994.7917429221652</c:v>
                </c:pt>
                <c:pt idx="86">
                  <c:v>2085.9217462941401</c:v>
                </c:pt>
                <c:pt idx="87">
                  <c:v>2347.6749601798069</c:v>
                </c:pt>
                <c:pt idx="88">
                  <c:v>2572.1120833844088</c:v>
                </c:pt>
                <c:pt idx="89">
                  <c:v>2857.6071288849121</c:v>
                </c:pt>
                <c:pt idx="90">
                  <c:v>3095.1134261226275</c:v>
                </c:pt>
                <c:pt idx="91">
                  <c:v>3281.1878177452859</c:v>
                </c:pt>
                <c:pt idx="92">
                  <c:v>3473.1649296377805</c:v>
                </c:pt>
                <c:pt idx="93">
                  <c:v>3744.8014103415203</c:v>
                </c:pt>
                <c:pt idx="94">
                  <c:v>4003.6492454217046</c:v>
                </c:pt>
                <c:pt idx="95">
                  <c:v>4281.4194151186093</c:v>
                </c:pt>
                <c:pt idx="96">
                  <c:v>4504.7770777758788</c:v>
                </c:pt>
                <c:pt idx="97">
                  <c:v>4263.7239606675366</c:v>
                </c:pt>
                <c:pt idx="98">
                  <c:v>3622.9223387290544</c:v>
                </c:pt>
                <c:pt idx="99">
                  <c:v>2693.2437825437969</c:v>
                </c:pt>
                <c:pt idx="100">
                  <c:v>1748.0049089159852</c:v>
                </c:pt>
                <c:pt idx="101">
                  <c:v>904.32598819840064</c:v>
                </c:pt>
                <c:pt idx="102">
                  <c:v>-51.602762313026368</c:v>
                </c:pt>
                <c:pt idx="103">
                  <c:v>-694.64620968922929</c:v>
                </c:pt>
                <c:pt idx="104">
                  <c:v>-1054.8135272152722</c:v>
                </c:pt>
                <c:pt idx="105">
                  <c:v>-1353.8013499499914</c:v>
                </c:pt>
                <c:pt idx="106">
                  <c:v>-1746.728225871062</c:v>
                </c:pt>
                <c:pt idx="107">
                  <c:v>-2012.3647353638594</c:v>
                </c:pt>
                <c:pt idx="108">
                  <c:v>-1993.8446816897394</c:v>
                </c:pt>
                <c:pt idx="109">
                  <c:v>-1626.3247882003068</c:v>
                </c:pt>
                <c:pt idx="110">
                  <c:v>-974.03071867649055</c:v>
                </c:pt>
                <c:pt idx="111">
                  <c:v>-259.1009083534305</c:v>
                </c:pt>
                <c:pt idx="112">
                  <c:v>205.12733680063693</c:v>
                </c:pt>
                <c:pt idx="113">
                  <c:v>460.65855929799659</c:v>
                </c:pt>
                <c:pt idx="114">
                  <c:v>417.09347978363201</c:v>
                </c:pt>
                <c:pt idx="115">
                  <c:v>-38.750219188592851</c:v>
                </c:pt>
                <c:pt idx="116">
                  <c:v>-653.06866097285581</c:v>
                </c:pt>
                <c:pt idx="117">
                  <c:v>-1357.6901627927155</c:v>
                </c:pt>
                <c:pt idx="118">
                  <c:v>-2203.1263168134828</c:v>
                </c:pt>
                <c:pt idx="119">
                  <c:v>-2987.2215314905884</c:v>
                </c:pt>
                <c:pt idx="120">
                  <c:v>-3669.8940260559643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29792"/>
        <c:axId val="422137952"/>
      </c:scatterChart>
      <c:valAx>
        <c:axId val="422129792"/>
        <c:scaling>
          <c:orientation val="minMax"/>
          <c:max val="1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7952"/>
        <c:crosses val="autoZero"/>
        <c:crossBetween val="midCat"/>
        <c:majorUnit val="1"/>
      </c:valAx>
      <c:valAx>
        <c:axId val="422137952"/>
        <c:scaling>
          <c:orientation val="minMax"/>
          <c:min val="-50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29792"/>
        <c:crosses val="autoZero"/>
        <c:crossBetween val="midCat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(filtré)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Meas!$I$2:$I$1001</c:f>
              <c:numCache>
                <c:formatCode>General</c:formatCode>
                <c:ptCount val="1000"/>
                <c:pt idx="0">
                  <c:v>0</c:v>
                </c:pt>
                <c:pt idx="1">
                  <c:v>0.43916938995642574</c:v>
                </c:pt>
                <c:pt idx="2">
                  <c:v>0.41420702113131269</c:v>
                </c:pt>
                <c:pt idx="3">
                  <c:v>0.4237411689415525</c:v>
                </c:pt>
                <c:pt idx="4">
                  <c:v>0.43318169701873926</c:v>
                </c:pt>
                <c:pt idx="5">
                  <c:v>0.43489144724037015</c:v>
                </c:pt>
                <c:pt idx="6">
                  <c:v>0.42175083496951737</c:v>
                </c:pt>
                <c:pt idx="7">
                  <c:v>0.4155469969965232</c:v>
                </c:pt>
                <c:pt idx="8">
                  <c:v>0.41995309675780101</c:v>
                </c:pt>
                <c:pt idx="9">
                  <c:v>0.42139718657939096</c:v>
                </c:pt>
                <c:pt idx="10">
                  <c:v>0.39982948973339288</c:v>
                </c:pt>
                <c:pt idx="11">
                  <c:v>0.39710266572208414</c:v>
                </c:pt>
                <c:pt idx="12">
                  <c:v>0.4125494478029027</c:v>
                </c:pt>
                <c:pt idx="13">
                  <c:v>0.41522960735363357</c:v>
                </c:pt>
                <c:pt idx="14">
                  <c:v>0.41444412069488334</c:v>
                </c:pt>
                <c:pt idx="15">
                  <c:v>0.40983900296027398</c:v>
                </c:pt>
                <c:pt idx="16">
                  <c:v>0.41725894533594937</c:v>
                </c:pt>
                <c:pt idx="17">
                  <c:v>0.43865585678107155</c:v>
                </c:pt>
                <c:pt idx="18">
                  <c:v>0.4112674584541417</c:v>
                </c:pt>
                <c:pt idx="19">
                  <c:v>0.38803821604729277</c:v>
                </c:pt>
                <c:pt idx="20">
                  <c:v>0.40989980004987842</c:v>
                </c:pt>
                <c:pt idx="21">
                  <c:v>0.40468785027943716</c:v>
                </c:pt>
                <c:pt idx="22">
                  <c:v>0.38539784763214774</c:v>
                </c:pt>
                <c:pt idx="23">
                  <c:v>0.38019876513713147</c:v>
                </c:pt>
                <c:pt idx="24">
                  <c:v>0.3795113980749853</c:v>
                </c:pt>
                <c:pt idx="25">
                  <c:v>0.3866663676016881</c:v>
                </c:pt>
                <c:pt idx="26">
                  <c:v>0.39788505627421983</c:v>
                </c:pt>
                <c:pt idx="27">
                  <c:v>0.38752652087788569</c:v>
                </c:pt>
                <c:pt idx="28">
                  <c:v>0.38784697293608955</c:v>
                </c:pt>
                <c:pt idx="29">
                  <c:v>0.40863452787751081</c:v>
                </c:pt>
                <c:pt idx="30">
                  <c:v>0.39500125457627594</c:v>
                </c:pt>
                <c:pt idx="31">
                  <c:v>0.38571585389691571</c:v>
                </c:pt>
                <c:pt idx="32">
                  <c:v>0.40687713468947073</c:v>
                </c:pt>
                <c:pt idx="33">
                  <c:v>0.40733701978469089</c:v>
                </c:pt>
                <c:pt idx="34">
                  <c:v>0.40680544466704177</c:v>
                </c:pt>
                <c:pt idx="35">
                  <c:v>0.41730623748515833</c:v>
                </c:pt>
                <c:pt idx="36">
                  <c:v>0.4055898937246406</c:v>
                </c:pt>
                <c:pt idx="37">
                  <c:v>0.41098901435343776</c:v>
                </c:pt>
                <c:pt idx="38">
                  <c:v>0.41532290235664643</c:v>
                </c:pt>
                <c:pt idx="39">
                  <c:v>0.41527081524792192</c:v>
                </c:pt>
                <c:pt idx="40">
                  <c:v>0.4042703839846607</c:v>
                </c:pt>
                <c:pt idx="41">
                  <c:v>0.36166030004019534</c:v>
                </c:pt>
                <c:pt idx="42">
                  <c:v>0.34307646119085333</c:v>
                </c:pt>
                <c:pt idx="43">
                  <c:v>0.37590903577246376</c:v>
                </c:pt>
                <c:pt idx="44">
                  <c:v>0.40929635135201442</c:v>
                </c:pt>
                <c:pt idx="45">
                  <c:v>0.4153159876791096</c:v>
                </c:pt>
                <c:pt idx="46">
                  <c:v>0.41952759425277969</c:v>
                </c:pt>
                <c:pt idx="47">
                  <c:v>0.38026247558299009</c:v>
                </c:pt>
                <c:pt idx="48">
                  <c:v>0.41122226338379686</c:v>
                </c:pt>
                <c:pt idx="49">
                  <c:v>0.50926093887712576</c:v>
                </c:pt>
                <c:pt idx="50">
                  <c:v>0.50355104680338625</c:v>
                </c:pt>
                <c:pt idx="51">
                  <c:v>0.44339374876978566</c:v>
                </c:pt>
                <c:pt idx="52">
                  <c:v>0.47274711512258377</c:v>
                </c:pt>
                <c:pt idx="53">
                  <c:v>0.54360419976178442</c:v>
                </c:pt>
                <c:pt idx="54">
                  <c:v>0.57402773702978294</c:v>
                </c:pt>
                <c:pt idx="55">
                  <c:v>0.66030217499288757</c:v>
                </c:pt>
                <c:pt idx="56">
                  <c:v>0.75309322965848602</c:v>
                </c:pt>
                <c:pt idx="57">
                  <c:v>0.81874384443360171</c:v>
                </c:pt>
                <c:pt idx="58">
                  <c:v>1.0165370166958214</c:v>
                </c:pt>
                <c:pt idx="59">
                  <c:v>1.2660392853063926</c:v>
                </c:pt>
                <c:pt idx="60">
                  <c:v>1.4276479145741658</c:v>
                </c:pt>
                <c:pt idx="61">
                  <c:v>1.6868808829017194</c:v>
                </c:pt>
                <c:pt idx="62">
                  <c:v>1.919283830014918</c:v>
                </c:pt>
                <c:pt idx="63">
                  <c:v>2.0315990566834961</c:v>
                </c:pt>
                <c:pt idx="64">
                  <c:v>2.3566464960143234</c:v>
                </c:pt>
                <c:pt idx="65">
                  <c:v>2.7562753575421661</c:v>
                </c:pt>
                <c:pt idx="66">
                  <c:v>3.0747354654777541</c:v>
                </c:pt>
                <c:pt idx="67">
                  <c:v>3.5356889262338904</c:v>
                </c:pt>
                <c:pt idx="68">
                  <c:v>4.0785083660778829</c:v>
                </c:pt>
                <c:pt idx="69">
                  <c:v>4.6506742213725172</c:v>
                </c:pt>
                <c:pt idx="70">
                  <c:v>5.3904510707329267</c:v>
                </c:pt>
                <c:pt idx="71">
                  <c:v>6.1766330157457627</c:v>
                </c:pt>
                <c:pt idx="72">
                  <c:v>7.002909484103264</c:v>
                </c:pt>
                <c:pt idx="73">
                  <c:v>7.9635156790440886</c:v>
                </c:pt>
                <c:pt idx="74">
                  <c:v>8.9769783627361139</c:v>
                </c:pt>
                <c:pt idx="75">
                  <c:v>10.071296226571215</c:v>
                </c:pt>
                <c:pt idx="76">
                  <c:v>11.249103226491339</c:v>
                </c:pt>
                <c:pt idx="77">
                  <c:v>12.494821773152575</c:v>
                </c:pt>
                <c:pt idx="78">
                  <c:v>13.866740394254775</c:v>
                </c:pt>
                <c:pt idx="79">
                  <c:v>15.397982459306084</c:v>
                </c:pt>
                <c:pt idx="80">
                  <c:v>17.063662308399351</c:v>
                </c:pt>
                <c:pt idx="81">
                  <c:v>18.897438383119315</c:v>
                </c:pt>
                <c:pt idx="82">
                  <c:v>20.852462371070011</c:v>
                </c:pt>
                <c:pt idx="83">
                  <c:v>22.988913467560426</c:v>
                </c:pt>
                <c:pt idx="84">
                  <c:v>25.283871310354041</c:v>
                </c:pt>
                <c:pt idx="85">
                  <c:v>27.647617476358089</c:v>
                </c:pt>
                <c:pt idx="86">
                  <c:v>30.020592671332501</c:v>
                </c:pt>
                <c:pt idx="87">
                  <c:v>32.522588622681049</c:v>
                </c:pt>
                <c:pt idx="88">
                  <c:v>35.245430612740009</c:v>
                </c:pt>
                <c:pt idx="89">
                  <c:v>38.174344736751152</c:v>
                </c:pt>
                <c:pt idx="90">
                  <c:v>41.18236033104273</c:v>
                </c:pt>
                <c:pt idx="91">
                  <c:v>44.176859274835003</c:v>
                </c:pt>
                <c:pt idx="92">
                  <c:v>47.008559039666999</c:v>
                </c:pt>
                <c:pt idx="93">
                  <c:v>50.288914631905683</c:v>
                </c:pt>
                <c:pt idx="94">
                  <c:v>54.238730737580795</c:v>
                </c:pt>
                <c:pt idx="95">
                  <c:v>58.218655173194193</c:v>
                </c:pt>
                <c:pt idx="96">
                  <c:v>61.393504821017643</c:v>
                </c:pt>
                <c:pt idx="97">
                  <c:v>62.5613586892947</c:v>
                </c:pt>
                <c:pt idx="98">
                  <c:v>54.389560487981562</c:v>
                </c:pt>
                <c:pt idx="99">
                  <c:v>48.17450560550536</c:v>
                </c:pt>
                <c:pt idx="100">
                  <c:v>45.652112325752547</c:v>
                </c:pt>
                <c:pt idx="101">
                  <c:v>38.99623734030304</c:v>
                </c:pt>
                <c:pt idx="102">
                  <c:v>31.314134874287095</c:v>
                </c:pt>
                <c:pt idx="103">
                  <c:v>23.140587030285651</c:v>
                </c:pt>
                <c:pt idx="104">
                  <c:v>16.439199656407919</c:v>
                </c:pt>
                <c:pt idx="105">
                  <c:v>19.215325686540261</c:v>
                </c:pt>
                <c:pt idx="106">
                  <c:v>19.710727200772144</c:v>
                </c:pt>
                <c:pt idx="107">
                  <c:v>15.64104058660369</c:v>
                </c:pt>
                <c:pt idx="108">
                  <c:v>14.549673141593431</c:v>
                </c:pt>
                <c:pt idx="109">
                  <c:v>13.820571833653853</c:v>
                </c:pt>
                <c:pt idx="110">
                  <c:v>13.827844688263971</c:v>
                </c:pt>
                <c:pt idx="111">
                  <c:v>13.837289476876274</c:v>
                </c:pt>
                <c:pt idx="112">
                  <c:v>13.220861797885121</c:v>
                </c:pt>
                <c:pt idx="113">
                  <c:v>12.64223920979663</c:v>
                </c:pt>
                <c:pt idx="114">
                  <c:v>11.887583611578718</c:v>
                </c:pt>
                <c:pt idx="115">
                  <c:v>10.812307177387128</c:v>
                </c:pt>
                <c:pt idx="116">
                  <c:v>9.545504459035195</c:v>
                </c:pt>
                <c:pt idx="117">
                  <c:v>8.1237309352326452</c:v>
                </c:pt>
                <c:pt idx="118">
                  <c:v>6.7992847448116063</c:v>
                </c:pt>
                <c:pt idx="119">
                  <c:v>5.6466204528812076</c:v>
                </c:pt>
                <c:pt idx="120">
                  <c:v>4.5009474602536752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Meas!$J$2:$J$1001</c:f>
              <c:numCache>
                <c:formatCode>General</c:formatCode>
                <c:ptCount val="1000"/>
                <c:pt idx="0">
                  <c:v>0</c:v>
                </c:pt>
                <c:pt idx="1">
                  <c:v>0.54449511170243725</c:v>
                </c:pt>
                <c:pt idx="2">
                  <c:v>0.50235769184215018</c:v>
                </c:pt>
                <c:pt idx="3">
                  <c:v>0.46095413950101555</c:v>
                </c:pt>
                <c:pt idx="4">
                  <c:v>0.45028836012480011</c:v>
                </c:pt>
                <c:pt idx="5">
                  <c:v>0.44211497140483846</c:v>
                </c:pt>
                <c:pt idx="6">
                  <c:v>0.43961633652179161</c:v>
                </c:pt>
                <c:pt idx="7">
                  <c:v>0.42744814974900519</c:v>
                </c:pt>
                <c:pt idx="8">
                  <c:v>0.39815628517699869</c:v>
                </c:pt>
                <c:pt idx="9">
                  <c:v>0.38189618435577816</c:v>
                </c:pt>
                <c:pt idx="10">
                  <c:v>0.38949033478710388</c:v>
                </c:pt>
                <c:pt idx="11">
                  <c:v>0.3976705814813784</c:v>
                </c:pt>
                <c:pt idx="12">
                  <c:v>0.3992287132665448</c:v>
                </c:pt>
                <c:pt idx="13">
                  <c:v>0.3945384075275466</c:v>
                </c:pt>
                <c:pt idx="14">
                  <c:v>0.38885270125477239</c:v>
                </c:pt>
                <c:pt idx="15">
                  <c:v>0.39659728724663157</c:v>
                </c:pt>
                <c:pt idx="16">
                  <c:v>0.40701368102575269</c:v>
                </c:pt>
                <c:pt idx="17">
                  <c:v>0.39105772833015917</c:v>
                </c:pt>
                <c:pt idx="18">
                  <c:v>0.37984811376955457</c:v>
                </c:pt>
                <c:pt idx="19">
                  <c:v>0.38117806783837888</c:v>
                </c:pt>
                <c:pt idx="20">
                  <c:v>0.36022974253988943</c:v>
                </c:pt>
                <c:pt idx="21">
                  <c:v>0.37583590638409908</c:v>
                </c:pt>
                <c:pt idx="22">
                  <c:v>0.3869769436177104</c:v>
                </c:pt>
                <c:pt idx="23">
                  <c:v>0.36396109070371641</c:v>
                </c:pt>
                <c:pt idx="24">
                  <c:v>0.37086959768344757</c:v>
                </c:pt>
                <c:pt idx="25">
                  <c:v>0.3791455593906588</c:v>
                </c:pt>
                <c:pt idx="26">
                  <c:v>0.36158036292745999</c:v>
                </c:pt>
                <c:pt idx="27">
                  <c:v>0.37509477439387168</c:v>
                </c:pt>
                <c:pt idx="28">
                  <c:v>0.35525073019177672</c:v>
                </c:pt>
                <c:pt idx="29">
                  <c:v>0.33251497991865914</c:v>
                </c:pt>
                <c:pt idx="30">
                  <c:v>0.36220122908973268</c:v>
                </c:pt>
                <c:pt idx="31">
                  <c:v>0.36341277491343454</c:v>
                </c:pt>
                <c:pt idx="32">
                  <c:v>0.34015988268767244</c:v>
                </c:pt>
                <c:pt idx="33">
                  <c:v>0.33987479016918659</c:v>
                </c:pt>
                <c:pt idx="34">
                  <c:v>0.33295169976722805</c:v>
                </c:pt>
                <c:pt idx="35">
                  <c:v>0.33239621489090271</c:v>
                </c:pt>
                <c:pt idx="36">
                  <c:v>0.33483496763828752</c:v>
                </c:pt>
                <c:pt idx="37">
                  <c:v>0.310097385252392</c:v>
                </c:pt>
                <c:pt idx="38">
                  <c:v>0.29633704043503034</c:v>
                </c:pt>
                <c:pt idx="39">
                  <c:v>0.28571919901823822</c:v>
                </c:pt>
                <c:pt idx="40">
                  <c:v>0.26967868986310062</c:v>
                </c:pt>
                <c:pt idx="41">
                  <c:v>0.27464005430809307</c:v>
                </c:pt>
                <c:pt idx="42">
                  <c:v>0.27145378480409421</c:v>
                </c:pt>
                <c:pt idx="43">
                  <c:v>0.24037835802128274</c:v>
                </c:pt>
                <c:pt idx="44">
                  <c:v>0.20163874510222643</c:v>
                </c:pt>
                <c:pt idx="45">
                  <c:v>9.182565021570202E-2</c:v>
                </c:pt>
                <c:pt idx="46">
                  <c:v>2.3797172447977227E-2</c:v>
                </c:pt>
                <c:pt idx="47">
                  <c:v>7.8894236956503647E-2</c:v>
                </c:pt>
                <c:pt idx="48">
                  <c:v>7.3129020108437554E-2</c:v>
                </c:pt>
                <c:pt idx="49">
                  <c:v>-2.4058212233521725E-2</c:v>
                </c:pt>
                <c:pt idx="50">
                  <c:v>-7.2404074234411545E-2</c:v>
                </c:pt>
                <c:pt idx="51">
                  <c:v>-8.3943997428248845E-2</c:v>
                </c:pt>
                <c:pt idx="52">
                  <c:v>-7.0268187841697624E-2</c:v>
                </c:pt>
                <c:pt idx="53">
                  <c:v>-0.15252264374594013</c:v>
                </c:pt>
                <c:pt idx="54">
                  <c:v>-0.29380623685919949</c:v>
                </c:pt>
                <c:pt idx="55">
                  <c:v>-0.53335725870475659</c:v>
                </c:pt>
                <c:pt idx="56">
                  <c:v>-0.62422642890805236</c:v>
                </c:pt>
                <c:pt idx="57">
                  <c:v>-0.62791193494329423</c:v>
                </c:pt>
                <c:pt idx="58">
                  <c:v>-0.91431291459509179</c:v>
                </c:pt>
                <c:pt idx="59">
                  <c:v>-1.1215008328263389</c:v>
                </c:pt>
                <c:pt idx="60">
                  <c:v>-1.2018022381193278</c:v>
                </c:pt>
                <c:pt idx="61">
                  <c:v>-1.2837890905740825</c:v>
                </c:pt>
                <c:pt idx="62">
                  <c:v>-1.3018952023933699</c:v>
                </c:pt>
                <c:pt idx="63">
                  <c:v>-1.3855545555123996</c:v>
                </c:pt>
                <c:pt idx="64">
                  <c:v>-1.6899013126130902</c:v>
                </c:pt>
                <c:pt idx="65">
                  <c:v>-1.819766209500925</c:v>
                </c:pt>
                <c:pt idx="66">
                  <c:v>-1.8596310719303382</c:v>
                </c:pt>
                <c:pt idx="67">
                  <c:v>-1.9986636385550303</c:v>
                </c:pt>
                <c:pt idx="68">
                  <c:v>-2.2163681021595059</c:v>
                </c:pt>
                <c:pt idx="69">
                  <c:v>-2.3804974827793819</c:v>
                </c:pt>
                <c:pt idx="70">
                  <c:v>-2.5362214056756285</c:v>
                </c:pt>
                <c:pt idx="71">
                  <c:v>-2.6118617610054145</c:v>
                </c:pt>
                <c:pt idx="72">
                  <c:v>-2.5569653435812301</c:v>
                </c:pt>
                <c:pt idx="73">
                  <c:v>-2.6713731128234537</c:v>
                </c:pt>
                <c:pt idx="74">
                  <c:v>-2.8049575943273766</c:v>
                </c:pt>
                <c:pt idx="75">
                  <c:v>-2.7648328544390384</c:v>
                </c:pt>
                <c:pt idx="76">
                  <c:v>-2.817751935034118</c:v>
                </c:pt>
                <c:pt idx="77">
                  <c:v>-2.9213261008107057</c:v>
                </c:pt>
                <c:pt idx="78">
                  <c:v>-2.317638094042775</c:v>
                </c:pt>
                <c:pt idx="79">
                  <c:v>-1.7352222082434403</c:v>
                </c:pt>
                <c:pt idx="80">
                  <c:v>-1.5964638166190632</c:v>
                </c:pt>
                <c:pt idx="81">
                  <c:v>-1.5923854622845159</c:v>
                </c:pt>
                <c:pt idx="82">
                  <c:v>-1.9933893011945554</c:v>
                </c:pt>
                <c:pt idx="83">
                  <c:v>-1.9153550412647906</c:v>
                </c:pt>
                <c:pt idx="84">
                  <c:v>-1.1695010815503728</c:v>
                </c:pt>
                <c:pt idx="85">
                  <c:v>-0.69376082642363135</c:v>
                </c:pt>
                <c:pt idx="86">
                  <c:v>0.21981560375929643</c:v>
                </c:pt>
                <c:pt idx="87">
                  <c:v>2.1917301129793545</c:v>
                </c:pt>
                <c:pt idx="88">
                  <c:v>5.1150617345581821</c:v>
                </c:pt>
                <c:pt idx="89">
                  <c:v>9.2845874269852029</c:v>
                </c:pt>
                <c:pt idx="90">
                  <c:v>14.218301076496934</c:v>
                </c:pt>
                <c:pt idx="91">
                  <c:v>19.334491897339678</c:v>
                </c:pt>
                <c:pt idx="92">
                  <c:v>24.538044783202761</c:v>
                </c:pt>
                <c:pt idx="93">
                  <c:v>30.153728874546598</c:v>
                </c:pt>
                <c:pt idx="94">
                  <c:v>35.711221042418664</c:v>
                </c:pt>
                <c:pt idx="95">
                  <c:v>40.405410932807669</c:v>
                </c:pt>
                <c:pt idx="96">
                  <c:v>43.753612183537498</c:v>
                </c:pt>
                <c:pt idx="97">
                  <c:v>45.869565444375567</c:v>
                </c:pt>
                <c:pt idx="98">
                  <c:v>46.949461363993805</c:v>
                </c:pt>
                <c:pt idx="99">
                  <c:v>46.137426105591942</c:v>
                </c:pt>
                <c:pt idx="100">
                  <c:v>42.515198239505217</c:v>
                </c:pt>
                <c:pt idx="101">
                  <c:v>37.282581426477421</c:v>
                </c:pt>
                <c:pt idx="102">
                  <c:v>31.978290724183019</c:v>
                </c:pt>
                <c:pt idx="103">
                  <c:v>27.104774951236745</c:v>
                </c:pt>
                <c:pt idx="104">
                  <c:v>22.348665740062035</c:v>
                </c:pt>
                <c:pt idx="105">
                  <c:v>17.986593370089796</c:v>
                </c:pt>
                <c:pt idx="106">
                  <c:v>15.088328123587102</c:v>
                </c:pt>
                <c:pt idx="107">
                  <c:v>14.115379052468066</c:v>
                </c:pt>
                <c:pt idx="108">
                  <c:v>14.117120229239402</c:v>
                </c:pt>
                <c:pt idx="109">
                  <c:v>14.235715875512897</c:v>
                </c:pt>
                <c:pt idx="110">
                  <c:v>14.36076106813427</c:v>
                </c:pt>
                <c:pt idx="111">
                  <c:v>14.469762350907349</c:v>
                </c:pt>
                <c:pt idx="112">
                  <c:v>14.338184678723705</c:v>
                </c:pt>
                <c:pt idx="113">
                  <c:v>14.144224825642652</c:v>
                </c:pt>
                <c:pt idx="114">
                  <c:v>13.886873672623368</c:v>
                </c:pt>
                <c:pt idx="115">
                  <c:v>13.616495341845241</c:v>
                </c:pt>
                <c:pt idx="116">
                  <c:v>13.310214888020045</c:v>
                </c:pt>
                <c:pt idx="117">
                  <c:v>12.794963703999398</c:v>
                </c:pt>
                <c:pt idx="118">
                  <c:v>12.30736132807877</c:v>
                </c:pt>
                <c:pt idx="119">
                  <c:v>11.926451623285406</c:v>
                </c:pt>
                <c:pt idx="120">
                  <c:v>11.446152653615304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Test!$J$19:$L$19</c:f>
              <c:strCache>
                <c:ptCount val="1"/>
                <c:pt idx="0">
                  <c:v>VF2f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Meas!$P$2:$P$1001</c:f>
              <c:numCache>
                <c:formatCode>General</c:formatCode>
                <c:ptCount val="1000"/>
                <c:pt idx="0">
                  <c:v>0</c:v>
                </c:pt>
                <c:pt idx="1">
                  <c:v>0.50299419752512842</c:v>
                </c:pt>
                <c:pt idx="2">
                  <c:v>0.4206901158399925</c:v>
                </c:pt>
                <c:pt idx="3">
                  <c:v>0.36631301699324997</c:v>
                </c:pt>
                <c:pt idx="4">
                  <c:v>0.38330320175092658</c:v>
                </c:pt>
                <c:pt idx="5">
                  <c:v>0.37871020836167091</c:v>
                </c:pt>
                <c:pt idx="6">
                  <c:v>0.37246953256250331</c:v>
                </c:pt>
                <c:pt idx="7">
                  <c:v>0.37570621408508381</c:v>
                </c:pt>
                <c:pt idx="8">
                  <c:v>0.34197132297563693</c:v>
                </c:pt>
                <c:pt idx="9">
                  <c:v>0.33844405427126195</c:v>
                </c:pt>
                <c:pt idx="10">
                  <c:v>0.35874646745427474</c:v>
                </c:pt>
                <c:pt idx="11">
                  <c:v>0.35684728504795599</c:v>
                </c:pt>
                <c:pt idx="12">
                  <c:v>0.36731209319775243</c:v>
                </c:pt>
                <c:pt idx="13">
                  <c:v>0.36491191452309463</c:v>
                </c:pt>
                <c:pt idx="14">
                  <c:v>0.34380425320192126</c:v>
                </c:pt>
                <c:pt idx="15">
                  <c:v>0.36084222793246168</c:v>
                </c:pt>
                <c:pt idx="16">
                  <c:v>0.36036075194821021</c:v>
                </c:pt>
                <c:pt idx="17">
                  <c:v>0.34717360469511532</c:v>
                </c:pt>
                <c:pt idx="18">
                  <c:v>0.34601867776926237</c:v>
                </c:pt>
                <c:pt idx="19">
                  <c:v>0.33107003863615797</c:v>
                </c:pt>
                <c:pt idx="20">
                  <c:v>0.32894646166197167</c:v>
                </c:pt>
                <c:pt idx="21">
                  <c:v>0.32539451634299127</c:v>
                </c:pt>
                <c:pt idx="22">
                  <c:v>0.31981841944456174</c:v>
                </c:pt>
                <c:pt idx="23">
                  <c:v>0.3356725646699445</c:v>
                </c:pt>
                <c:pt idx="24">
                  <c:v>0.33475359886298517</c:v>
                </c:pt>
                <c:pt idx="25">
                  <c:v>0.3204712219680837</c:v>
                </c:pt>
                <c:pt idx="26">
                  <c:v>0.3249965322628679</c:v>
                </c:pt>
                <c:pt idx="27">
                  <c:v>0.31519801751082477</c:v>
                </c:pt>
                <c:pt idx="28">
                  <c:v>0.32593954345937515</c:v>
                </c:pt>
                <c:pt idx="29">
                  <c:v>0.33693336509301208</c:v>
                </c:pt>
                <c:pt idx="30">
                  <c:v>0.31976057752102977</c:v>
                </c:pt>
                <c:pt idx="31">
                  <c:v>0.31083473995161842</c:v>
                </c:pt>
                <c:pt idx="32">
                  <c:v>0.29697113010039783</c:v>
                </c:pt>
                <c:pt idx="33">
                  <c:v>0.30375384538307204</c:v>
                </c:pt>
                <c:pt idx="34">
                  <c:v>0.32896750303783412</c:v>
                </c:pt>
                <c:pt idx="35">
                  <c:v>0.32539927384619222</c:v>
                </c:pt>
                <c:pt idx="36">
                  <c:v>0.29357662804507162</c:v>
                </c:pt>
                <c:pt idx="37">
                  <c:v>0.29380129708280078</c:v>
                </c:pt>
                <c:pt idx="38">
                  <c:v>0.29842428636838125</c:v>
                </c:pt>
                <c:pt idx="39">
                  <c:v>0.30849952641696493</c:v>
                </c:pt>
                <c:pt idx="40">
                  <c:v>0.284221128071314</c:v>
                </c:pt>
                <c:pt idx="41">
                  <c:v>0.25707273045108986</c:v>
                </c:pt>
                <c:pt idx="42">
                  <c:v>0.23287291783152969</c:v>
                </c:pt>
                <c:pt idx="43">
                  <c:v>0.25446878276867257</c:v>
                </c:pt>
                <c:pt idx="44">
                  <c:v>0.28118637590906259</c:v>
                </c:pt>
                <c:pt idx="45">
                  <c:v>0.23706960049562337</c:v>
                </c:pt>
                <c:pt idx="46">
                  <c:v>0.17998261858634906</c:v>
                </c:pt>
                <c:pt idx="47">
                  <c:v>0.18453760885362755</c:v>
                </c:pt>
                <c:pt idx="48">
                  <c:v>0.14442902211590328</c:v>
                </c:pt>
                <c:pt idx="49">
                  <c:v>0.16203126631797904</c:v>
                </c:pt>
                <c:pt idx="50">
                  <c:v>0.20869545559154817</c:v>
                </c:pt>
                <c:pt idx="51">
                  <c:v>8.2601802473725283E-2</c:v>
                </c:pt>
                <c:pt idx="52">
                  <c:v>8.5538592974281902E-2</c:v>
                </c:pt>
                <c:pt idx="53">
                  <c:v>0.10261934873586312</c:v>
                </c:pt>
                <c:pt idx="54">
                  <c:v>6.6089246058323697E-2</c:v>
                </c:pt>
                <c:pt idx="55">
                  <c:v>0.13547128706199518</c:v>
                </c:pt>
                <c:pt idx="56">
                  <c:v>0.1079422863579257</c:v>
                </c:pt>
                <c:pt idx="57">
                  <c:v>7.6440040771028365E-3</c:v>
                </c:pt>
                <c:pt idx="58">
                  <c:v>4.3822605186749505E-2</c:v>
                </c:pt>
                <c:pt idx="59">
                  <c:v>2.937983536759917E-2</c:v>
                </c:pt>
                <c:pt idx="60">
                  <c:v>2.5653035389275658E-2</c:v>
                </c:pt>
                <c:pt idx="61">
                  <c:v>2.7697079176693361E-2</c:v>
                </c:pt>
                <c:pt idx="62">
                  <c:v>-6.2740395438159832E-2</c:v>
                </c:pt>
                <c:pt idx="63">
                  <c:v>-0.13119573523393369</c:v>
                </c:pt>
                <c:pt idx="64">
                  <c:v>-0.19151689190481516</c:v>
                </c:pt>
                <c:pt idx="65">
                  <c:v>-0.20415073024888408</c:v>
                </c:pt>
                <c:pt idx="66">
                  <c:v>-0.20893283274439764</c:v>
                </c:pt>
                <c:pt idx="67">
                  <c:v>-0.25117656588066556</c:v>
                </c:pt>
                <c:pt idx="68">
                  <c:v>-0.31457547819279552</c:v>
                </c:pt>
                <c:pt idx="69">
                  <c:v>-0.34599181719775729</c:v>
                </c:pt>
                <c:pt idx="70">
                  <c:v>-0.34405469624534885</c:v>
                </c:pt>
                <c:pt idx="71">
                  <c:v>-0.36271105415555543</c:v>
                </c:pt>
                <c:pt idx="72">
                  <c:v>-0.41816298794487083</c:v>
                </c:pt>
                <c:pt idx="73">
                  <c:v>-0.47884424552391991</c:v>
                </c:pt>
                <c:pt idx="74">
                  <c:v>-0.50639045278756945</c:v>
                </c:pt>
                <c:pt idx="75">
                  <c:v>-0.51167206040652924</c:v>
                </c:pt>
                <c:pt idx="76">
                  <c:v>-0.49964494149063426</c:v>
                </c:pt>
                <c:pt idx="77">
                  <c:v>-0.46628615036588411</c:v>
                </c:pt>
                <c:pt idx="78">
                  <c:v>-0.42742785552699336</c:v>
                </c:pt>
                <c:pt idx="79">
                  <c:v>-0.37336369255943941</c:v>
                </c:pt>
                <c:pt idx="80">
                  <c:v>-0.34039206357095292</c:v>
                </c:pt>
                <c:pt idx="81">
                  <c:v>-0.32343383808321441</c:v>
                </c:pt>
                <c:pt idx="82">
                  <c:v>-0.37671551827445143</c:v>
                </c:pt>
                <c:pt idx="83">
                  <c:v>-0.40713996682285664</c:v>
                </c:pt>
                <c:pt idx="84">
                  <c:v>-0.3478965841808585</c:v>
                </c:pt>
                <c:pt idx="85">
                  <c:v>-0.3263158510169929</c:v>
                </c:pt>
                <c:pt idx="86">
                  <c:v>-0.16534254800761403</c:v>
                </c:pt>
                <c:pt idx="87">
                  <c:v>-2.9335633067184086E-3</c:v>
                </c:pt>
                <c:pt idx="88">
                  <c:v>6.8398730505406555E-2</c:v>
                </c:pt>
                <c:pt idx="89">
                  <c:v>0.15399862669940551</c:v>
                </c:pt>
                <c:pt idx="90">
                  <c:v>0.47023452741795896</c:v>
                </c:pt>
                <c:pt idx="91">
                  <c:v>0.92496488348789718</c:v>
                </c:pt>
                <c:pt idx="92">
                  <c:v>1.5923034835594529</c:v>
                </c:pt>
                <c:pt idx="93">
                  <c:v>2.1155150326814569</c:v>
                </c:pt>
                <c:pt idx="94">
                  <c:v>2.9215987907474621</c:v>
                </c:pt>
                <c:pt idx="95">
                  <c:v>3.9614680206034465</c:v>
                </c:pt>
                <c:pt idx="96">
                  <c:v>5.4049304814482966</c:v>
                </c:pt>
                <c:pt idx="97">
                  <c:v>7.5959544366686815</c:v>
                </c:pt>
                <c:pt idx="98">
                  <c:v>9.9495237983215965</c:v>
                </c:pt>
                <c:pt idx="99">
                  <c:v>11.561205277075416</c:v>
                </c:pt>
                <c:pt idx="100">
                  <c:v>12.574506356483836</c:v>
                </c:pt>
                <c:pt idx="101">
                  <c:v>13.180908145146178</c:v>
                </c:pt>
                <c:pt idx="102">
                  <c:v>13.66488088768746</c:v>
                </c:pt>
                <c:pt idx="103">
                  <c:v>13.464704456697516</c:v>
                </c:pt>
                <c:pt idx="104">
                  <c:v>11.827815107909744</c:v>
                </c:pt>
                <c:pt idx="105">
                  <c:v>9.8661299774245759</c:v>
                </c:pt>
                <c:pt idx="106">
                  <c:v>8.6028254976070855</c:v>
                </c:pt>
                <c:pt idx="107">
                  <c:v>7.9399505387015248</c:v>
                </c:pt>
                <c:pt idx="108">
                  <c:v>7.3548747333187512</c:v>
                </c:pt>
                <c:pt idx="109">
                  <c:v>6.6715339830306863</c:v>
                </c:pt>
                <c:pt idx="110">
                  <c:v>6.2741428832167747</c:v>
                </c:pt>
                <c:pt idx="111">
                  <c:v>6.2632715617435375</c:v>
                </c:pt>
                <c:pt idx="112">
                  <c:v>6.1232016285932556</c:v>
                </c:pt>
                <c:pt idx="113">
                  <c:v>4.6380450787577159</c:v>
                </c:pt>
                <c:pt idx="114">
                  <c:v>1.3875277549485496</c:v>
                </c:pt>
                <c:pt idx="115">
                  <c:v>-2.1748271539679198</c:v>
                </c:pt>
                <c:pt idx="116">
                  <c:v>-5.0443334601763983</c:v>
                </c:pt>
                <c:pt idx="117">
                  <c:v>-7.2579112738507749</c:v>
                </c:pt>
                <c:pt idx="118">
                  <c:v>-8.9820800515820434</c:v>
                </c:pt>
                <c:pt idx="119">
                  <c:v>-10.29887198257288</c:v>
                </c:pt>
                <c:pt idx="120">
                  <c:v>-10.172521428750317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Test!$J$20:$L$20</c:f>
              <c:strCache>
                <c:ptCount val="1"/>
                <c:pt idx="0">
                  <c:v>HF2f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Meas!$Q$2:$Q$1001</c:f>
              <c:numCache>
                <c:formatCode>General</c:formatCode>
                <c:ptCount val="1000"/>
                <c:pt idx="0">
                  <c:v>0</c:v>
                </c:pt>
                <c:pt idx="1">
                  <c:v>0.44102156152395533</c:v>
                </c:pt>
                <c:pt idx="2">
                  <c:v>0.44363753659880101</c:v>
                </c:pt>
                <c:pt idx="3">
                  <c:v>0.4373687103732935</c:v>
                </c:pt>
                <c:pt idx="4">
                  <c:v>0.40995283838407215</c:v>
                </c:pt>
                <c:pt idx="5">
                  <c:v>0.40664002423296663</c:v>
                </c:pt>
                <c:pt idx="6">
                  <c:v>0.41421909823094238</c:v>
                </c:pt>
                <c:pt idx="7">
                  <c:v>0.40511288896458264</c:v>
                </c:pt>
                <c:pt idx="8">
                  <c:v>0.3971675490655337</c:v>
                </c:pt>
                <c:pt idx="9">
                  <c:v>0.38949243119566407</c:v>
                </c:pt>
                <c:pt idx="10">
                  <c:v>0.37920073932563841</c:v>
                </c:pt>
                <c:pt idx="11">
                  <c:v>0.38172417602377268</c:v>
                </c:pt>
                <c:pt idx="12">
                  <c:v>0.3810290481555792</c:v>
                </c:pt>
                <c:pt idx="13">
                  <c:v>0.36906273435415476</c:v>
                </c:pt>
                <c:pt idx="14">
                  <c:v>0.37627318071642007</c:v>
                </c:pt>
                <c:pt idx="15">
                  <c:v>0.38150156555271819</c:v>
                </c:pt>
                <c:pt idx="16">
                  <c:v>0.38062184558332757</c:v>
                </c:pt>
                <c:pt idx="17">
                  <c:v>0.37264066156765757</c:v>
                </c:pt>
                <c:pt idx="18">
                  <c:v>0.37263755446686841</c:v>
                </c:pt>
                <c:pt idx="19">
                  <c:v>0.37193292718344112</c:v>
                </c:pt>
                <c:pt idx="20">
                  <c:v>0.3619097340198078</c:v>
                </c:pt>
                <c:pt idx="21">
                  <c:v>0.36623799569398624</c:v>
                </c:pt>
                <c:pt idx="22">
                  <c:v>0.36618654428983965</c:v>
                </c:pt>
                <c:pt idx="23">
                  <c:v>0.35294571295823679</c:v>
                </c:pt>
                <c:pt idx="24">
                  <c:v>0.37342996698936187</c:v>
                </c:pt>
                <c:pt idx="25">
                  <c:v>0.3807373935091844</c:v>
                </c:pt>
                <c:pt idx="26">
                  <c:v>0.35804645915058703</c:v>
                </c:pt>
                <c:pt idx="27">
                  <c:v>0.37390119619003492</c:v>
                </c:pt>
                <c:pt idx="28">
                  <c:v>0.37464677408780689</c:v>
                </c:pt>
                <c:pt idx="29">
                  <c:v>0.35848695085346266</c:v>
                </c:pt>
                <c:pt idx="30">
                  <c:v>0.36887175928192278</c:v>
                </c:pt>
                <c:pt idx="31">
                  <c:v>0.36731454713103545</c:v>
                </c:pt>
                <c:pt idx="32">
                  <c:v>0.36487112707049185</c:v>
                </c:pt>
                <c:pt idx="33">
                  <c:v>0.38008033279038927</c:v>
                </c:pt>
                <c:pt idx="34">
                  <c:v>0.35580599859233841</c:v>
                </c:pt>
                <c:pt idx="35">
                  <c:v>0.32892458692069576</c:v>
                </c:pt>
                <c:pt idx="36">
                  <c:v>0.35212532927074092</c:v>
                </c:pt>
                <c:pt idx="37">
                  <c:v>0.35643120817199397</c:v>
                </c:pt>
                <c:pt idx="38">
                  <c:v>0.34579867283599003</c:v>
                </c:pt>
                <c:pt idx="39">
                  <c:v>0.32502750694038862</c:v>
                </c:pt>
                <c:pt idx="40">
                  <c:v>0.32710844432889791</c:v>
                </c:pt>
                <c:pt idx="41">
                  <c:v>0.35665281041392821</c:v>
                </c:pt>
                <c:pt idx="42">
                  <c:v>0.37157159633931641</c:v>
                </c:pt>
                <c:pt idx="43">
                  <c:v>0.33843640362452654</c:v>
                </c:pt>
                <c:pt idx="44">
                  <c:v>0.27866505775966893</c:v>
                </c:pt>
                <c:pt idx="45">
                  <c:v>0.27499192687758922</c:v>
                </c:pt>
                <c:pt idx="46">
                  <c:v>0.31331622404524434</c:v>
                </c:pt>
                <c:pt idx="47">
                  <c:v>0.30398445523775625</c:v>
                </c:pt>
                <c:pt idx="48">
                  <c:v>0.27551904793425475</c:v>
                </c:pt>
                <c:pt idx="49">
                  <c:v>0.18022963602580885</c:v>
                </c:pt>
                <c:pt idx="50">
                  <c:v>0.16770599768778022</c:v>
                </c:pt>
                <c:pt idx="51">
                  <c:v>0.26684031967591915</c:v>
                </c:pt>
                <c:pt idx="52">
                  <c:v>0.18436817346484963</c:v>
                </c:pt>
                <c:pt idx="53">
                  <c:v>0.13740175483168179</c:v>
                </c:pt>
                <c:pt idx="54">
                  <c:v>0.16037843694959791</c:v>
                </c:pt>
                <c:pt idx="55">
                  <c:v>9.0653896378910873E-2</c:v>
                </c:pt>
                <c:pt idx="56">
                  <c:v>0.15939717132551443</c:v>
                </c:pt>
                <c:pt idx="57">
                  <c:v>0.17293762363583656</c:v>
                </c:pt>
                <c:pt idx="58">
                  <c:v>5.2952293885370413E-2</c:v>
                </c:pt>
                <c:pt idx="59">
                  <c:v>-3.7987314066294836E-3</c:v>
                </c:pt>
                <c:pt idx="60">
                  <c:v>-5.3614535246636279E-2</c:v>
                </c:pt>
                <c:pt idx="61">
                  <c:v>-9.8933601422551115E-2</c:v>
                </c:pt>
                <c:pt idx="62">
                  <c:v>-0.14780761560936603</c:v>
                </c:pt>
                <c:pt idx="63">
                  <c:v>-0.18001114016857248</c:v>
                </c:pt>
                <c:pt idx="64">
                  <c:v>-0.19345619142994566</c:v>
                </c:pt>
                <c:pt idx="65">
                  <c:v>-0.23745098976489606</c:v>
                </c:pt>
                <c:pt idx="66">
                  <c:v>-0.23031327828197368</c:v>
                </c:pt>
                <c:pt idx="67">
                  <c:v>-0.2848507941459813</c:v>
                </c:pt>
                <c:pt idx="68">
                  <c:v>-0.39345473845242923</c:v>
                </c:pt>
                <c:pt idx="69">
                  <c:v>-0.41708599585845729</c:v>
                </c:pt>
                <c:pt idx="70">
                  <c:v>-0.52549834884635904</c:v>
                </c:pt>
                <c:pt idx="71">
                  <c:v>-0.68696519090810926</c:v>
                </c:pt>
                <c:pt idx="72">
                  <c:v>-0.78113321799326052</c:v>
                </c:pt>
                <c:pt idx="73">
                  <c:v>-0.87461698340418315</c:v>
                </c:pt>
                <c:pt idx="74">
                  <c:v>-0.97829028036954502</c:v>
                </c:pt>
                <c:pt idx="75">
                  <c:v>-1.0752778643918712</c:v>
                </c:pt>
                <c:pt idx="76">
                  <c:v>-1.1591497472412315</c:v>
                </c:pt>
                <c:pt idx="77">
                  <c:v>-1.2274410418847577</c:v>
                </c:pt>
                <c:pt idx="78">
                  <c:v>-1.2937798843883166</c:v>
                </c:pt>
                <c:pt idx="79">
                  <c:v>-1.3365342192400294</c:v>
                </c:pt>
                <c:pt idx="80">
                  <c:v>-1.396719269565212</c:v>
                </c:pt>
                <c:pt idx="81">
                  <c:v>-1.486985791654073</c:v>
                </c:pt>
                <c:pt idx="82">
                  <c:v>-1.6571999243997888</c:v>
                </c:pt>
                <c:pt idx="83">
                  <c:v>-1.7850460825417667</c:v>
                </c:pt>
                <c:pt idx="84">
                  <c:v>-1.7882542147359906</c:v>
                </c:pt>
                <c:pt idx="85">
                  <c:v>-1.8510614731869584</c:v>
                </c:pt>
                <c:pt idx="86">
                  <c:v>-1.816152164232798</c:v>
                </c:pt>
                <c:pt idx="87">
                  <c:v>-1.7843599959639211</c:v>
                </c:pt>
                <c:pt idx="88">
                  <c:v>-1.8517878939456835</c:v>
                </c:pt>
                <c:pt idx="89">
                  <c:v>-1.9541038607834373</c:v>
                </c:pt>
                <c:pt idx="90">
                  <c:v>-1.9083359651525682</c:v>
                </c:pt>
                <c:pt idx="91">
                  <c:v>-1.7856978229417149</c:v>
                </c:pt>
                <c:pt idx="92">
                  <c:v>-1.4657299833708242</c:v>
                </c:pt>
                <c:pt idx="93">
                  <c:v>-1.3748053263646576</c:v>
                </c:pt>
                <c:pt idx="94">
                  <c:v>-1.1814626253843479</c:v>
                </c:pt>
                <c:pt idx="95">
                  <c:v>-0.91395887785209984</c:v>
                </c:pt>
                <c:pt idx="96">
                  <c:v>-0.36489234689133354</c:v>
                </c:pt>
                <c:pt idx="97">
                  <c:v>0.87314299934240758</c:v>
                </c:pt>
                <c:pt idx="98">
                  <c:v>0.78489605426045994</c:v>
                </c:pt>
                <c:pt idx="99">
                  <c:v>-0.39161913861866005</c:v>
                </c:pt>
                <c:pt idx="100">
                  <c:v>-0.62104582593989921</c:v>
                </c:pt>
                <c:pt idx="101">
                  <c:v>-0.30202966060624864</c:v>
                </c:pt>
                <c:pt idx="102">
                  <c:v>0.5571670634061282</c:v>
                </c:pt>
                <c:pt idx="103">
                  <c:v>-0.37816893069220164</c:v>
                </c:pt>
                <c:pt idx="104">
                  <c:v>-3.8490569356643398</c:v>
                </c:pt>
                <c:pt idx="105">
                  <c:v>-5.5037504492575522</c:v>
                </c:pt>
                <c:pt idx="106">
                  <c:v>-5.1946675319305111</c:v>
                </c:pt>
                <c:pt idx="107">
                  <c:v>-5.165083358438153</c:v>
                </c:pt>
                <c:pt idx="108">
                  <c:v>-5.4506680742156908</c:v>
                </c:pt>
                <c:pt idx="109">
                  <c:v>-5.9677726914093849</c:v>
                </c:pt>
                <c:pt idx="110">
                  <c:v>-4.731998383204866</c:v>
                </c:pt>
                <c:pt idx="111">
                  <c:v>-1.8181637836621551</c:v>
                </c:pt>
                <c:pt idx="112">
                  <c:v>0.39074372735201307</c:v>
                </c:pt>
                <c:pt idx="113">
                  <c:v>1.2195067492184692</c:v>
                </c:pt>
                <c:pt idx="114">
                  <c:v>0.92026376982085623</c:v>
                </c:pt>
                <c:pt idx="115">
                  <c:v>0.1302803901329225</c:v>
                </c:pt>
                <c:pt idx="116">
                  <c:v>-0.77270704232200094</c:v>
                </c:pt>
                <c:pt idx="117">
                  <c:v>-1.6004776851389833</c:v>
                </c:pt>
                <c:pt idx="118">
                  <c:v>-2.2216334459047848</c:v>
                </c:pt>
                <c:pt idx="119">
                  <c:v>-2.6846730313861116</c:v>
                </c:pt>
                <c:pt idx="120">
                  <c:v>-2.6775560793540185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39040"/>
        <c:axId val="422130336"/>
      </c:scatterChart>
      <c:valAx>
        <c:axId val="422139040"/>
        <c:scaling>
          <c:orientation val="minMax"/>
          <c:max val="1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0336"/>
        <c:crosses val="autoZero"/>
        <c:crossBetween val="midCat"/>
      </c:valAx>
      <c:valAx>
        <c:axId val="422130336"/>
        <c:scaling>
          <c:orientation val="minMax"/>
          <c:max val="65"/>
          <c:min val="-5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904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sur la face supérieure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Test!$J$33:$L$33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Meas!$AD$2:$AD$1001</c:f>
              <c:numCache>
                <c:formatCode>General</c:formatCode>
                <c:ptCount val="1000"/>
                <c:pt idx="0">
                  <c:v>19.186</c:v>
                </c:pt>
                <c:pt idx="1">
                  <c:v>19.248999999999999</c:v>
                </c:pt>
                <c:pt idx="2">
                  <c:v>19.102</c:v>
                </c:pt>
                <c:pt idx="3">
                  <c:v>19.138999999999999</c:v>
                </c:pt>
                <c:pt idx="4">
                  <c:v>19.231000000000002</c:v>
                </c:pt>
                <c:pt idx="5">
                  <c:v>19.157</c:v>
                </c:pt>
                <c:pt idx="6">
                  <c:v>19.248999999999999</c:v>
                </c:pt>
                <c:pt idx="7">
                  <c:v>19.303999999999998</c:v>
                </c:pt>
                <c:pt idx="8">
                  <c:v>19.138999999999999</c:v>
                </c:pt>
                <c:pt idx="9">
                  <c:v>19.231000000000002</c:v>
                </c:pt>
                <c:pt idx="10">
                  <c:v>19.193999999999999</c:v>
                </c:pt>
                <c:pt idx="11">
                  <c:v>19.396000000000001</c:v>
                </c:pt>
                <c:pt idx="12">
                  <c:v>19.47</c:v>
                </c:pt>
                <c:pt idx="13">
                  <c:v>19.396000000000001</c:v>
                </c:pt>
                <c:pt idx="14">
                  <c:v>19.378</c:v>
                </c:pt>
                <c:pt idx="15">
                  <c:v>19.579999999999998</c:v>
                </c:pt>
                <c:pt idx="16">
                  <c:v>19.47</c:v>
                </c:pt>
                <c:pt idx="17">
                  <c:v>19.672000000000001</c:v>
                </c:pt>
                <c:pt idx="18">
                  <c:v>19.727</c:v>
                </c:pt>
                <c:pt idx="19">
                  <c:v>19.782</c:v>
                </c:pt>
                <c:pt idx="20">
                  <c:v>19.882000000000001</c:v>
                </c:pt>
                <c:pt idx="21">
                  <c:v>19.827000000000002</c:v>
                </c:pt>
                <c:pt idx="22">
                  <c:v>20.103000000000002</c:v>
                </c:pt>
                <c:pt idx="23">
                  <c:v>20.242000000000001</c:v>
                </c:pt>
                <c:pt idx="24">
                  <c:v>20.25</c:v>
                </c:pt>
                <c:pt idx="25">
                  <c:v>20.434000000000001</c:v>
                </c:pt>
                <c:pt idx="26">
                  <c:v>20.728000000000002</c:v>
                </c:pt>
                <c:pt idx="27">
                  <c:v>20.707000000000001</c:v>
                </c:pt>
                <c:pt idx="28">
                  <c:v>21.038</c:v>
                </c:pt>
                <c:pt idx="29">
                  <c:v>21.324999999999999</c:v>
                </c:pt>
                <c:pt idx="30">
                  <c:v>21.434999999999999</c:v>
                </c:pt>
                <c:pt idx="31">
                  <c:v>21.606000000000002</c:v>
                </c:pt>
                <c:pt idx="32">
                  <c:v>21.863</c:v>
                </c:pt>
                <c:pt idx="33">
                  <c:v>22.32</c:v>
                </c:pt>
                <c:pt idx="34">
                  <c:v>22.529</c:v>
                </c:pt>
                <c:pt idx="35">
                  <c:v>22.911000000000001</c:v>
                </c:pt>
                <c:pt idx="36">
                  <c:v>23.084</c:v>
                </c:pt>
                <c:pt idx="37">
                  <c:v>23.638000000000002</c:v>
                </c:pt>
                <c:pt idx="38">
                  <c:v>23.972999999999999</c:v>
                </c:pt>
                <c:pt idx="39">
                  <c:v>24.847000000000001</c:v>
                </c:pt>
                <c:pt idx="40">
                  <c:v>25.483000000000001</c:v>
                </c:pt>
                <c:pt idx="41">
                  <c:v>26.847000000000001</c:v>
                </c:pt>
                <c:pt idx="42">
                  <c:v>27.648</c:v>
                </c:pt>
                <c:pt idx="43">
                  <c:v>29.329000000000001</c:v>
                </c:pt>
                <c:pt idx="44">
                  <c:v>30.657</c:v>
                </c:pt>
                <c:pt idx="45">
                  <c:v>31.712</c:v>
                </c:pt>
                <c:pt idx="46">
                  <c:v>32.820999999999998</c:v>
                </c:pt>
                <c:pt idx="47">
                  <c:v>34.222000000000001</c:v>
                </c:pt>
                <c:pt idx="48">
                  <c:v>35.058999999999997</c:v>
                </c:pt>
                <c:pt idx="49">
                  <c:v>37.612000000000002</c:v>
                </c:pt>
                <c:pt idx="50">
                  <c:v>40.380000000000003</c:v>
                </c:pt>
                <c:pt idx="51">
                  <c:v>43.472999999999999</c:v>
                </c:pt>
                <c:pt idx="52">
                  <c:v>49.427</c:v>
                </c:pt>
                <c:pt idx="53">
                  <c:v>53.701999999999998</c:v>
                </c:pt>
                <c:pt idx="54">
                  <c:v>59.136000000000003</c:v>
                </c:pt>
                <c:pt idx="55">
                  <c:v>64.034000000000006</c:v>
                </c:pt>
                <c:pt idx="56">
                  <c:v>69.263000000000005</c:v>
                </c:pt>
                <c:pt idx="57">
                  <c:v>75.412000000000006</c:v>
                </c:pt>
                <c:pt idx="58">
                  <c:v>80.873999999999995</c:v>
                </c:pt>
                <c:pt idx="59">
                  <c:v>88.070999999999998</c:v>
                </c:pt>
                <c:pt idx="60">
                  <c:v>96.757000000000005</c:v>
                </c:pt>
                <c:pt idx="61">
                  <c:v>120.68899999999999</c:v>
                </c:pt>
                <c:pt idx="62">
                  <c:v>152.292</c:v>
                </c:pt>
                <c:pt idx="63">
                  <c:v>183.82</c:v>
                </c:pt>
                <c:pt idx="64">
                  <c:v>218.53200000000001</c:v>
                </c:pt>
                <c:pt idx="65">
                  <c:v>259.27100000000002</c:v>
                </c:pt>
                <c:pt idx="66">
                  <c:v>299.774</c:v>
                </c:pt>
                <c:pt idx="67">
                  <c:v>340.73500000000001</c:v>
                </c:pt>
                <c:pt idx="68">
                  <c:v>388.42700000000002</c:v>
                </c:pt>
                <c:pt idx="69">
                  <c:v>449.75700000000001</c:v>
                </c:pt>
                <c:pt idx="70">
                  <c:v>504.25400000000002</c:v>
                </c:pt>
                <c:pt idx="71">
                  <c:v>553.88300000000004</c:v>
                </c:pt>
                <c:pt idx="72">
                  <c:v>596.44399999999996</c:v>
                </c:pt>
                <c:pt idx="73">
                  <c:v>631.58399999999995</c:v>
                </c:pt>
                <c:pt idx="74">
                  <c:v>663.86400000000003</c:v>
                </c:pt>
                <c:pt idx="75">
                  <c:v>699.06899999999996</c:v>
                </c:pt>
                <c:pt idx="76">
                  <c:v>734.94100000000003</c:v>
                </c:pt>
                <c:pt idx="77">
                  <c:v>779.25699999999995</c:v>
                </c:pt>
                <c:pt idx="78">
                  <c:v>827.64599999999996</c:v>
                </c:pt>
                <c:pt idx="79">
                  <c:v>867.03</c:v>
                </c:pt>
                <c:pt idx="80">
                  <c:v>895.86599999999999</c:v>
                </c:pt>
                <c:pt idx="81">
                  <c:v>915.673</c:v>
                </c:pt>
                <c:pt idx="82">
                  <c:v>930.452</c:v>
                </c:pt>
                <c:pt idx="83">
                  <c:v>947.87699999999995</c:v>
                </c:pt>
                <c:pt idx="84">
                  <c:v>951.98299999999995</c:v>
                </c:pt>
                <c:pt idx="85">
                  <c:v>959.24300000000005</c:v>
                </c:pt>
                <c:pt idx="86">
                  <c:v>969.82399999999996</c:v>
                </c:pt>
                <c:pt idx="87">
                  <c:v>976.58</c:v>
                </c:pt>
                <c:pt idx="88">
                  <c:v>984.62400000000002</c:v>
                </c:pt>
                <c:pt idx="89">
                  <c:v>1000.923</c:v>
                </c:pt>
                <c:pt idx="90">
                  <c:v>1002.438</c:v>
                </c:pt>
                <c:pt idx="91">
                  <c:v>994.73</c:v>
                </c:pt>
                <c:pt idx="92">
                  <c:v>985.60199999999998</c:v>
                </c:pt>
                <c:pt idx="93">
                  <c:v>976.99300000000005</c:v>
                </c:pt>
                <c:pt idx="94">
                  <c:v>970.76</c:v>
                </c:pt>
                <c:pt idx="95">
                  <c:v>963.92499999999995</c:v>
                </c:pt>
                <c:pt idx="96">
                  <c:v>966.28399999999999</c:v>
                </c:pt>
                <c:pt idx="97">
                  <c:v>894.90899999999999</c:v>
                </c:pt>
                <c:pt idx="98">
                  <c:v>623.36099999999999</c:v>
                </c:pt>
                <c:pt idx="99">
                  <c:v>160.74799999999999</c:v>
                </c:pt>
                <c:pt idx="100">
                  <c:v>82.352000000000004</c:v>
                </c:pt>
                <c:pt idx="101">
                  <c:v>72.989999999999995</c:v>
                </c:pt>
                <c:pt idx="102">
                  <c:v>61.975999999999999</c:v>
                </c:pt>
                <c:pt idx="103">
                  <c:v>67.459999999999994</c:v>
                </c:pt>
                <c:pt idx="104">
                  <c:v>69.001999999999995</c:v>
                </c:pt>
                <c:pt idx="105">
                  <c:v>69.391999999999996</c:v>
                </c:pt>
                <c:pt idx="106">
                  <c:v>72.331000000000003</c:v>
                </c:pt>
                <c:pt idx="107">
                  <c:v>77.254999999999995</c:v>
                </c:pt>
                <c:pt idx="108">
                  <c:v>92.123999999999995</c:v>
                </c:pt>
                <c:pt idx="109">
                  <c:v>124.82899999999999</c:v>
                </c:pt>
                <c:pt idx="110">
                  <c:v>205.66399999999999</c:v>
                </c:pt>
                <c:pt idx="111">
                  <c:v>305.00400000000002</c:v>
                </c:pt>
                <c:pt idx="112">
                  <c:v>349</c:v>
                </c:pt>
                <c:pt idx="113">
                  <c:v>295.31400000000002</c:v>
                </c:pt>
                <c:pt idx="114">
                  <c:v>193.68199999999999</c:v>
                </c:pt>
                <c:pt idx="115">
                  <c:v>237.63399999999999</c:v>
                </c:pt>
                <c:pt idx="116">
                  <c:v>296.51299999999998</c:v>
                </c:pt>
                <c:pt idx="117">
                  <c:v>69.596999999999994</c:v>
                </c:pt>
                <c:pt idx="118">
                  <c:v>39.497</c:v>
                </c:pt>
                <c:pt idx="119">
                  <c:v>41.061</c:v>
                </c:pt>
                <c:pt idx="120">
                  <c:v>39.729999999999997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Test!$J$34:$L$34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Meas!$AE$2:$AE$1001</c:f>
              <c:numCache>
                <c:formatCode>General</c:formatCode>
                <c:ptCount val="1000"/>
                <c:pt idx="0">
                  <c:v>19.056999999999999</c:v>
                </c:pt>
                <c:pt idx="1">
                  <c:v>19.138999999999999</c:v>
                </c:pt>
                <c:pt idx="2">
                  <c:v>19.175000000000001</c:v>
                </c:pt>
                <c:pt idx="3">
                  <c:v>19.212</c:v>
                </c:pt>
                <c:pt idx="4">
                  <c:v>19.102</c:v>
                </c:pt>
                <c:pt idx="5">
                  <c:v>19.231000000000002</c:v>
                </c:pt>
                <c:pt idx="6">
                  <c:v>19.193999999999999</c:v>
                </c:pt>
                <c:pt idx="7">
                  <c:v>19.157</c:v>
                </c:pt>
                <c:pt idx="8">
                  <c:v>19.231000000000002</c:v>
                </c:pt>
                <c:pt idx="9">
                  <c:v>19.175000000000001</c:v>
                </c:pt>
                <c:pt idx="10">
                  <c:v>19.212</c:v>
                </c:pt>
                <c:pt idx="11">
                  <c:v>19.231000000000002</c:v>
                </c:pt>
                <c:pt idx="12">
                  <c:v>19.286000000000001</c:v>
                </c:pt>
                <c:pt idx="13">
                  <c:v>19.266999999999999</c:v>
                </c:pt>
                <c:pt idx="14">
                  <c:v>19.341000000000001</c:v>
                </c:pt>
                <c:pt idx="15">
                  <c:v>19.396000000000001</c:v>
                </c:pt>
                <c:pt idx="16">
                  <c:v>19.433</c:v>
                </c:pt>
                <c:pt idx="17">
                  <c:v>19.323</c:v>
                </c:pt>
                <c:pt idx="18">
                  <c:v>19.451000000000001</c:v>
                </c:pt>
                <c:pt idx="19">
                  <c:v>19.451000000000001</c:v>
                </c:pt>
                <c:pt idx="20">
                  <c:v>19.404</c:v>
                </c:pt>
                <c:pt idx="21">
                  <c:v>19.716999999999999</c:v>
                </c:pt>
                <c:pt idx="22">
                  <c:v>19.643000000000001</c:v>
                </c:pt>
                <c:pt idx="23">
                  <c:v>19.562000000000001</c:v>
                </c:pt>
                <c:pt idx="24">
                  <c:v>19.974</c:v>
                </c:pt>
                <c:pt idx="25">
                  <c:v>19.901</c:v>
                </c:pt>
                <c:pt idx="26">
                  <c:v>19.864000000000001</c:v>
                </c:pt>
                <c:pt idx="27">
                  <c:v>20.117999999999999</c:v>
                </c:pt>
                <c:pt idx="28">
                  <c:v>20.155000000000001</c:v>
                </c:pt>
                <c:pt idx="29">
                  <c:v>20.221</c:v>
                </c:pt>
                <c:pt idx="30">
                  <c:v>20.460999999999999</c:v>
                </c:pt>
                <c:pt idx="31">
                  <c:v>20.556999999999999</c:v>
                </c:pt>
                <c:pt idx="32">
                  <c:v>20.686</c:v>
                </c:pt>
                <c:pt idx="33">
                  <c:v>20.815000000000001</c:v>
                </c:pt>
                <c:pt idx="34">
                  <c:v>20.878</c:v>
                </c:pt>
                <c:pt idx="35">
                  <c:v>20.896000000000001</c:v>
                </c:pt>
                <c:pt idx="36">
                  <c:v>21.311</c:v>
                </c:pt>
                <c:pt idx="37">
                  <c:v>21.448</c:v>
                </c:pt>
                <c:pt idx="38">
                  <c:v>21.768999999999998</c:v>
                </c:pt>
                <c:pt idx="39">
                  <c:v>21.768999999999998</c:v>
                </c:pt>
                <c:pt idx="40">
                  <c:v>22.481999999999999</c:v>
                </c:pt>
                <c:pt idx="41">
                  <c:v>22.954999999999998</c:v>
                </c:pt>
                <c:pt idx="42">
                  <c:v>23.681999999999999</c:v>
                </c:pt>
                <c:pt idx="43">
                  <c:v>24.2</c:v>
                </c:pt>
                <c:pt idx="44">
                  <c:v>24.454000000000001</c:v>
                </c:pt>
                <c:pt idx="45">
                  <c:v>25.291</c:v>
                </c:pt>
                <c:pt idx="46">
                  <c:v>26.018999999999998</c:v>
                </c:pt>
                <c:pt idx="47">
                  <c:v>26.71</c:v>
                </c:pt>
                <c:pt idx="48">
                  <c:v>27.256</c:v>
                </c:pt>
                <c:pt idx="49">
                  <c:v>27.236999999999998</c:v>
                </c:pt>
                <c:pt idx="50">
                  <c:v>29.164999999999999</c:v>
                </c:pt>
                <c:pt idx="51">
                  <c:v>30.966000000000001</c:v>
                </c:pt>
                <c:pt idx="52">
                  <c:v>32.366999999999997</c:v>
                </c:pt>
                <c:pt idx="53">
                  <c:v>35.292000000000002</c:v>
                </c:pt>
                <c:pt idx="54">
                  <c:v>37.107999999999997</c:v>
                </c:pt>
                <c:pt idx="55">
                  <c:v>38.816000000000003</c:v>
                </c:pt>
                <c:pt idx="56">
                  <c:v>41.962000000000003</c:v>
                </c:pt>
                <c:pt idx="57">
                  <c:v>44.587000000000003</c:v>
                </c:pt>
                <c:pt idx="58">
                  <c:v>46.86</c:v>
                </c:pt>
                <c:pt idx="59">
                  <c:v>48.774999999999999</c:v>
                </c:pt>
                <c:pt idx="60">
                  <c:v>52.515999999999998</c:v>
                </c:pt>
                <c:pt idx="61">
                  <c:v>56.033000000000001</c:v>
                </c:pt>
                <c:pt idx="62">
                  <c:v>59.588000000000001</c:v>
                </c:pt>
                <c:pt idx="63">
                  <c:v>65.991</c:v>
                </c:pt>
                <c:pt idx="64">
                  <c:v>71.769000000000005</c:v>
                </c:pt>
                <c:pt idx="65">
                  <c:v>77.834999999999994</c:v>
                </c:pt>
                <c:pt idx="66">
                  <c:v>83.918000000000006</c:v>
                </c:pt>
                <c:pt idx="67">
                  <c:v>90.918999999999997</c:v>
                </c:pt>
                <c:pt idx="68">
                  <c:v>98.022999999999996</c:v>
                </c:pt>
                <c:pt idx="69">
                  <c:v>105.532</c:v>
                </c:pt>
                <c:pt idx="70">
                  <c:v>125.901</c:v>
                </c:pt>
                <c:pt idx="71">
                  <c:v>136.80099999999999</c:v>
                </c:pt>
                <c:pt idx="72">
                  <c:v>142.35499999999999</c:v>
                </c:pt>
                <c:pt idx="73">
                  <c:v>151.01</c:v>
                </c:pt>
                <c:pt idx="74">
                  <c:v>160.696</c:v>
                </c:pt>
                <c:pt idx="75">
                  <c:v>171.78899999999999</c:v>
                </c:pt>
                <c:pt idx="76">
                  <c:v>183.251</c:v>
                </c:pt>
                <c:pt idx="77">
                  <c:v>200.33799999999999</c:v>
                </c:pt>
                <c:pt idx="78">
                  <c:v>250.10599999999999</c:v>
                </c:pt>
                <c:pt idx="79">
                  <c:v>312.072</c:v>
                </c:pt>
                <c:pt idx="80">
                  <c:v>360.75599999999997</c:v>
                </c:pt>
                <c:pt idx="81">
                  <c:v>399.46199999999999</c:v>
                </c:pt>
                <c:pt idx="82">
                  <c:v>442.68799999999999</c:v>
                </c:pt>
                <c:pt idx="83">
                  <c:v>486.678</c:v>
                </c:pt>
                <c:pt idx="84">
                  <c:v>529.97699999999998</c:v>
                </c:pt>
                <c:pt idx="85">
                  <c:v>595.62800000000004</c:v>
                </c:pt>
                <c:pt idx="86">
                  <c:v>659.49699999999996</c:v>
                </c:pt>
                <c:pt idx="87">
                  <c:v>708.346</c:v>
                </c:pt>
                <c:pt idx="88">
                  <c:v>755.91300000000001</c:v>
                </c:pt>
                <c:pt idx="89">
                  <c:v>805.71</c:v>
                </c:pt>
                <c:pt idx="90">
                  <c:v>838.38199999999995</c:v>
                </c:pt>
                <c:pt idx="91">
                  <c:v>872.71900000000005</c:v>
                </c:pt>
                <c:pt idx="92">
                  <c:v>894.50300000000004</c:v>
                </c:pt>
                <c:pt idx="93">
                  <c:v>917.779</c:v>
                </c:pt>
                <c:pt idx="94">
                  <c:v>930.08100000000002</c:v>
                </c:pt>
                <c:pt idx="95">
                  <c:v>936.69299999999998</c:v>
                </c:pt>
                <c:pt idx="96">
                  <c:v>943.83500000000004</c:v>
                </c:pt>
                <c:pt idx="97">
                  <c:v>849.42700000000002</c:v>
                </c:pt>
                <c:pt idx="98">
                  <c:v>513.62199999999996</c:v>
                </c:pt>
                <c:pt idx="99">
                  <c:v>236.77699999999999</c:v>
                </c:pt>
                <c:pt idx="100">
                  <c:v>110.06399999999999</c:v>
                </c:pt>
                <c:pt idx="101">
                  <c:v>85.53</c:v>
                </c:pt>
                <c:pt idx="102">
                  <c:v>79.66</c:v>
                </c:pt>
                <c:pt idx="103">
                  <c:v>78.391999999999996</c:v>
                </c:pt>
                <c:pt idx="104">
                  <c:v>77.063999999999993</c:v>
                </c:pt>
                <c:pt idx="105">
                  <c:v>74.885000000000005</c:v>
                </c:pt>
                <c:pt idx="106">
                  <c:v>72.349000000000004</c:v>
                </c:pt>
                <c:pt idx="107">
                  <c:v>71.622</c:v>
                </c:pt>
                <c:pt idx="108">
                  <c:v>71.47</c:v>
                </c:pt>
                <c:pt idx="109">
                  <c:v>71.611999999999995</c:v>
                </c:pt>
                <c:pt idx="110">
                  <c:v>72.152000000000001</c:v>
                </c:pt>
                <c:pt idx="111">
                  <c:v>71.981999999999999</c:v>
                </c:pt>
                <c:pt idx="112">
                  <c:v>67.87</c:v>
                </c:pt>
                <c:pt idx="113">
                  <c:v>62.783000000000001</c:v>
                </c:pt>
                <c:pt idx="114">
                  <c:v>63.935000000000002</c:v>
                </c:pt>
                <c:pt idx="115">
                  <c:v>55.634</c:v>
                </c:pt>
                <c:pt idx="116">
                  <c:v>55.036000000000001</c:v>
                </c:pt>
                <c:pt idx="117">
                  <c:v>47.084000000000003</c:v>
                </c:pt>
                <c:pt idx="118">
                  <c:v>47.03</c:v>
                </c:pt>
                <c:pt idx="119">
                  <c:v>48.765000000000001</c:v>
                </c:pt>
                <c:pt idx="120">
                  <c:v>47.280999999999999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Test!$J$35:$L$35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Meas!$AF$2:$AF$1001</c:f>
              <c:numCache>
                <c:formatCode>General</c:formatCode>
                <c:ptCount val="1000"/>
                <c:pt idx="0">
                  <c:v>19.149000000000001</c:v>
                </c:pt>
                <c:pt idx="1">
                  <c:v>19.286000000000001</c:v>
                </c:pt>
                <c:pt idx="2">
                  <c:v>19.157</c:v>
                </c:pt>
                <c:pt idx="3">
                  <c:v>19.231000000000002</c:v>
                </c:pt>
                <c:pt idx="4">
                  <c:v>19.175000000000001</c:v>
                </c:pt>
                <c:pt idx="5">
                  <c:v>19.266999999999999</c:v>
                </c:pt>
                <c:pt idx="6">
                  <c:v>19.157</c:v>
                </c:pt>
                <c:pt idx="7">
                  <c:v>19.248999999999999</c:v>
                </c:pt>
                <c:pt idx="8">
                  <c:v>19.212</c:v>
                </c:pt>
                <c:pt idx="9">
                  <c:v>19.193999999999999</c:v>
                </c:pt>
                <c:pt idx="10">
                  <c:v>19.102</c:v>
                </c:pt>
                <c:pt idx="11">
                  <c:v>19.303999999999998</c:v>
                </c:pt>
                <c:pt idx="12">
                  <c:v>19.303999999999998</c:v>
                </c:pt>
                <c:pt idx="13">
                  <c:v>19.303999999999998</c:v>
                </c:pt>
                <c:pt idx="14">
                  <c:v>19.341000000000001</c:v>
                </c:pt>
                <c:pt idx="15">
                  <c:v>19.378</c:v>
                </c:pt>
                <c:pt idx="16">
                  <c:v>19.507000000000001</c:v>
                </c:pt>
                <c:pt idx="17">
                  <c:v>19.524999999999999</c:v>
                </c:pt>
                <c:pt idx="18">
                  <c:v>19.323</c:v>
                </c:pt>
                <c:pt idx="19">
                  <c:v>19.488</c:v>
                </c:pt>
                <c:pt idx="20">
                  <c:v>19.588000000000001</c:v>
                </c:pt>
                <c:pt idx="21">
                  <c:v>19.550999999999998</c:v>
                </c:pt>
                <c:pt idx="22">
                  <c:v>19.459</c:v>
                </c:pt>
                <c:pt idx="23">
                  <c:v>19.635000000000002</c:v>
                </c:pt>
                <c:pt idx="24">
                  <c:v>19.698</c:v>
                </c:pt>
                <c:pt idx="25">
                  <c:v>19.57</c:v>
                </c:pt>
                <c:pt idx="26">
                  <c:v>19.864000000000001</c:v>
                </c:pt>
                <c:pt idx="27">
                  <c:v>19.841999999999999</c:v>
                </c:pt>
                <c:pt idx="28">
                  <c:v>19.896999999999998</c:v>
                </c:pt>
                <c:pt idx="29">
                  <c:v>20.018999999999998</c:v>
                </c:pt>
                <c:pt idx="30">
                  <c:v>19.89</c:v>
                </c:pt>
                <c:pt idx="31">
                  <c:v>20.134</c:v>
                </c:pt>
                <c:pt idx="32">
                  <c:v>20.3</c:v>
                </c:pt>
                <c:pt idx="33">
                  <c:v>20.355</c:v>
                </c:pt>
                <c:pt idx="34">
                  <c:v>20.437000000000001</c:v>
                </c:pt>
                <c:pt idx="35">
                  <c:v>20.657</c:v>
                </c:pt>
                <c:pt idx="36">
                  <c:v>20.686</c:v>
                </c:pt>
                <c:pt idx="37">
                  <c:v>20.675999999999998</c:v>
                </c:pt>
                <c:pt idx="38">
                  <c:v>20.922999999999998</c:v>
                </c:pt>
                <c:pt idx="39">
                  <c:v>21.234999999999999</c:v>
                </c:pt>
                <c:pt idx="40">
                  <c:v>21.401</c:v>
                </c:pt>
                <c:pt idx="41">
                  <c:v>21.510999999999999</c:v>
                </c:pt>
                <c:pt idx="42">
                  <c:v>22.135999999999999</c:v>
                </c:pt>
                <c:pt idx="43">
                  <c:v>22.344000000000001</c:v>
                </c:pt>
                <c:pt idx="44">
                  <c:v>22.908000000000001</c:v>
                </c:pt>
                <c:pt idx="45">
                  <c:v>23.254000000000001</c:v>
                </c:pt>
                <c:pt idx="46">
                  <c:v>23.745000000000001</c:v>
                </c:pt>
                <c:pt idx="47">
                  <c:v>23.581</c:v>
                </c:pt>
                <c:pt idx="48">
                  <c:v>24.4</c:v>
                </c:pt>
                <c:pt idx="49">
                  <c:v>25.218</c:v>
                </c:pt>
                <c:pt idx="50">
                  <c:v>25.582000000000001</c:v>
                </c:pt>
                <c:pt idx="51">
                  <c:v>26.655000000000001</c:v>
                </c:pt>
                <c:pt idx="52">
                  <c:v>28.364999999999998</c:v>
                </c:pt>
                <c:pt idx="53">
                  <c:v>29.765999999999998</c:v>
                </c:pt>
                <c:pt idx="54">
                  <c:v>29.966000000000001</c:v>
                </c:pt>
                <c:pt idx="55">
                  <c:v>32.439</c:v>
                </c:pt>
                <c:pt idx="56">
                  <c:v>33.276000000000003</c:v>
                </c:pt>
                <c:pt idx="57">
                  <c:v>34.822000000000003</c:v>
                </c:pt>
                <c:pt idx="58">
                  <c:v>37.133000000000003</c:v>
                </c:pt>
                <c:pt idx="59">
                  <c:v>39.146999999999998</c:v>
                </c:pt>
                <c:pt idx="60">
                  <c:v>40.819000000000003</c:v>
                </c:pt>
                <c:pt idx="61">
                  <c:v>42.786000000000001</c:v>
                </c:pt>
                <c:pt idx="62">
                  <c:v>45.744999999999997</c:v>
                </c:pt>
                <c:pt idx="63">
                  <c:v>47.758000000000003</c:v>
                </c:pt>
                <c:pt idx="64">
                  <c:v>51.606999999999999</c:v>
                </c:pt>
                <c:pt idx="65">
                  <c:v>55.124000000000002</c:v>
                </c:pt>
                <c:pt idx="66">
                  <c:v>58.356000000000002</c:v>
                </c:pt>
                <c:pt idx="67">
                  <c:v>62.238999999999997</c:v>
                </c:pt>
                <c:pt idx="68">
                  <c:v>66.635000000000005</c:v>
                </c:pt>
                <c:pt idx="69">
                  <c:v>71.605000000000004</c:v>
                </c:pt>
                <c:pt idx="70">
                  <c:v>76.344999999999999</c:v>
                </c:pt>
                <c:pt idx="71">
                  <c:v>82.286000000000001</c:v>
                </c:pt>
                <c:pt idx="72">
                  <c:v>88.944000000000003</c:v>
                </c:pt>
                <c:pt idx="73">
                  <c:v>96.013000000000005</c:v>
                </c:pt>
                <c:pt idx="74">
                  <c:v>103.252</c:v>
                </c:pt>
                <c:pt idx="75">
                  <c:v>112.12</c:v>
                </c:pt>
                <c:pt idx="76">
                  <c:v>121.07899999999999</c:v>
                </c:pt>
                <c:pt idx="77">
                  <c:v>129.84899999999999</c:v>
                </c:pt>
                <c:pt idx="78">
                  <c:v>141.268</c:v>
                </c:pt>
                <c:pt idx="79">
                  <c:v>153.26400000000001</c:v>
                </c:pt>
                <c:pt idx="80">
                  <c:v>164.31200000000001</c:v>
                </c:pt>
                <c:pt idx="81">
                  <c:v>176.85</c:v>
                </c:pt>
                <c:pt idx="82">
                  <c:v>189.333</c:v>
                </c:pt>
                <c:pt idx="83">
                  <c:v>201.072</c:v>
                </c:pt>
                <c:pt idx="84">
                  <c:v>212.54900000000001</c:v>
                </c:pt>
                <c:pt idx="85">
                  <c:v>224.94499999999999</c:v>
                </c:pt>
                <c:pt idx="86">
                  <c:v>237.761</c:v>
                </c:pt>
                <c:pt idx="87">
                  <c:v>250.29499999999999</c:v>
                </c:pt>
                <c:pt idx="88">
                  <c:v>278.01799999999997</c:v>
                </c:pt>
                <c:pt idx="89">
                  <c:v>369.91500000000002</c:v>
                </c:pt>
                <c:pt idx="90">
                  <c:v>437.91500000000002</c:v>
                </c:pt>
                <c:pt idx="91">
                  <c:v>480.10199999999998</c:v>
                </c:pt>
                <c:pt idx="92">
                  <c:v>518.43600000000004</c:v>
                </c:pt>
                <c:pt idx="93">
                  <c:v>571.91999999999996</c:v>
                </c:pt>
                <c:pt idx="94">
                  <c:v>599.88900000000001</c:v>
                </c:pt>
                <c:pt idx="95">
                  <c:v>622.05799999999999</c:v>
                </c:pt>
                <c:pt idx="96">
                  <c:v>658.15300000000002</c:v>
                </c:pt>
                <c:pt idx="97">
                  <c:v>478.56099999999998</c:v>
                </c:pt>
                <c:pt idx="98">
                  <c:v>230.084</c:v>
                </c:pt>
                <c:pt idx="99">
                  <c:v>87.093999999999994</c:v>
                </c:pt>
                <c:pt idx="100">
                  <c:v>94.402000000000001</c:v>
                </c:pt>
                <c:pt idx="101">
                  <c:v>92.171999999999997</c:v>
                </c:pt>
                <c:pt idx="102">
                  <c:v>86.462999999999994</c:v>
                </c:pt>
                <c:pt idx="103">
                  <c:v>85.034000000000006</c:v>
                </c:pt>
                <c:pt idx="104">
                  <c:v>79.153999999999996</c:v>
                </c:pt>
                <c:pt idx="105">
                  <c:v>77.683999999999997</c:v>
                </c:pt>
                <c:pt idx="106">
                  <c:v>72.436999999999998</c:v>
                </c:pt>
                <c:pt idx="107">
                  <c:v>68.573999999999998</c:v>
                </c:pt>
                <c:pt idx="108">
                  <c:v>67.340999999999994</c:v>
                </c:pt>
                <c:pt idx="109">
                  <c:v>66.808999999999997</c:v>
                </c:pt>
                <c:pt idx="110">
                  <c:v>65.7</c:v>
                </c:pt>
                <c:pt idx="111">
                  <c:v>64.962999999999994</c:v>
                </c:pt>
                <c:pt idx="112">
                  <c:v>55.758000000000003</c:v>
                </c:pt>
                <c:pt idx="113">
                  <c:v>53.496000000000002</c:v>
                </c:pt>
                <c:pt idx="114">
                  <c:v>56.079000000000001</c:v>
                </c:pt>
                <c:pt idx="115">
                  <c:v>57.628999999999998</c:v>
                </c:pt>
                <c:pt idx="116">
                  <c:v>58.118000000000002</c:v>
                </c:pt>
                <c:pt idx="117">
                  <c:v>56.764000000000003</c:v>
                </c:pt>
                <c:pt idx="118">
                  <c:v>55.036000000000001</c:v>
                </c:pt>
                <c:pt idx="119">
                  <c:v>55.499000000000002</c:v>
                </c:pt>
                <c:pt idx="120">
                  <c:v>54.466000000000001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Test!$J$36:$L$36</c:f>
              <c:strCache>
                <c:ptCount val="1"/>
                <c:pt idx="0">
                  <c:v>Th4o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Meas!$AG$2:$AG$1001</c:f>
              <c:numCache>
                <c:formatCode>General</c:formatCode>
                <c:ptCount val="1000"/>
                <c:pt idx="0">
                  <c:v>19.094000000000001</c:v>
                </c:pt>
                <c:pt idx="1">
                  <c:v>19.266999999999999</c:v>
                </c:pt>
                <c:pt idx="2">
                  <c:v>19.266999999999999</c:v>
                </c:pt>
                <c:pt idx="3">
                  <c:v>19.231000000000002</c:v>
                </c:pt>
                <c:pt idx="4">
                  <c:v>19.341000000000001</c:v>
                </c:pt>
                <c:pt idx="5">
                  <c:v>19.193999999999999</c:v>
                </c:pt>
                <c:pt idx="6">
                  <c:v>19.286000000000001</c:v>
                </c:pt>
                <c:pt idx="7">
                  <c:v>19.193999999999999</c:v>
                </c:pt>
                <c:pt idx="8">
                  <c:v>19.212</c:v>
                </c:pt>
                <c:pt idx="9">
                  <c:v>19.102</c:v>
                </c:pt>
                <c:pt idx="10">
                  <c:v>19.303999999999998</c:v>
                </c:pt>
                <c:pt idx="11">
                  <c:v>19.323</c:v>
                </c:pt>
                <c:pt idx="12">
                  <c:v>19.396000000000001</c:v>
                </c:pt>
                <c:pt idx="13">
                  <c:v>19.323</c:v>
                </c:pt>
                <c:pt idx="14">
                  <c:v>19.248999999999999</c:v>
                </c:pt>
                <c:pt idx="15">
                  <c:v>19.433</c:v>
                </c:pt>
                <c:pt idx="16">
                  <c:v>19.396000000000001</c:v>
                </c:pt>
                <c:pt idx="17">
                  <c:v>19.433</c:v>
                </c:pt>
                <c:pt idx="18">
                  <c:v>19.524999999999999</c:v>
                </c:pt>
                <c:pt idx="19">
                  <c:v>19.524999999999999</c:v>
                </c:pt>
                <c:pt idx="20">
                  <c:v>19.440999999999999</c:v>
                </c:pt>
                <c:pt idx="21">
                  <c:v>19.550999999999998</c:v>
                </c:pt>
                <c:pt idx="22">
                  <c:v>19.661999999999999</c:v>
                </c:pt>
                <c:pt idx="23">
                  <c:v>19.542999999999999</c:v>
                </c:pt>
                <c:pt idx="24">
                  <c:v>19.716999999999999</c:v>
                </c:pt>
                <c:pt idx="25">
                  <c:v>19.734999999999999</c:v>
                </c:pt>
                <c:pt idx="26">
                  <c:v>19.754000000000001</c:v>
                </c:pt>
                <c:pt idx="27">
                  <c:v>19.768999999999998</c:v>
                </c:pt>
                <c:pt idx="28">
                  <c:v>19.658000000000001</c:v>
                </c:pt>
                <c:pt idx="29">
                  <c:v>19.927</c:v>
                </c:pt>
                <c:pt idx="30">
                  <c:v>20.018999999999998</c:v>
                </c:pt>
                <c:pt idx="31">
                  <c:v>20.079000000000001</c:v>
                </c:pt>
                <c:pt idx="32">
                  <c:v>20.116</c:v>
                </c:pt>
                <c:pt idx="33">
                  <c:v>20.189</c:v>
                </c:pt>
                <c:pt idx="34">
                  <c:v>20.216000000000001</c:v>
                </c:pt>
                <c:pt idx="35">
                  <c:v>20.308</c:v>
                </c:pt>
                <c:pt idx="36">
                  <c:v>20.428999999999998</c:v>
                </c:pt>
                <c:pt idx="37">
                  <c:v>20.51</c:v>
                </c:pt>
                <c:pt idx="38">
                  <c:v>20.591999999999999</c:v>
                </c:pt>
                <c:pt idx="39">
                  <c:v>20.812000000000001</c:v>
                </c:pt>
                <c:pt idx="40">
                  <c:v>20.812000000000001</c:v>
                </c:pt>
                <c:pt idx="41">
                  <c:v>21.346</c:v>
                </c:pt>
                <c:pt idx="42">
                  <c:v>21.603000000000002</c:v>
                </c:pt>
                <c:pt idx="43">
                  <c:v>21.942</c:v>
                </c:pt>
                <c:pt idx="44">
                  <c:v>22.163</c:v>
                </c:pt>
                <c:pt idx="45">
                  <c:v>21.702999999999999</c:v>
                </c:pt>
                <c:pt idx="46">
                  <c:v>22.216999999999999</c:v>
                </c:pt>
                <c:pt idx="47">
                  <c:v>23.126999999999999</c:v>
                </c:pt>
                <c:pt idx="48">
                  <c:v>23.271999999999998</c:v>
                </c:pt>
                <c:pt idx="49">
                  <c:v>23.853999999999999</c:v>
                </c:pt>
                <c:pt idx="50">
                  <c:v>24.436</c:v>
                </c:pt>
                <c:pt idx="51">
                  <c:v>25.126999999999999</c:v>
                </c:pt>
                <c:pt idx="52">
                  <c:v>26.346</c:v>
                </c:pt>
                <c:pt idx="53">
                  <c:v>26.71</c:v>
                </c:pt>
                <c:pt idx="54">
                  <c:v>28.456</c:v>
                </c:pt>
                <c:pt idx="55">
                  <c:v>28.582999999999998</c:v>
                </c:pt>
                <c:pt idx="56">
                  <c:v>30.620999999999999</c:v>
                </c:pt>
                <c:pt idx="57">
                  <c:v>31.765999999999998</c:v>
                </c:pt>
                <c:pt idx="58">
                  <c:v>31.954999999999998</c:v>
                </c:pt>
                <c:pt idx="59">
                  <c:v>33.956000000000003</c:v>
                </c:pt>
                <c:pt idx="60">
                  <c:v>34.847000000000001</c:v>
                </c:pt>
                <c:pt idx="61">
                  <c:v>37.213000000000001</c:v>
                </c:pt>
                <c:pt idx="62">
                  <c:v>38.895000000000003</c:v>
                </c:pt>
                <c:pt idx="63">
                  <c:v>41.735999999999997</c:v>
                </c:pt>
                <c:pt idx="64">
                  <c:v>42.868000000000002</c:v>
                </c:pt>
                <c:pt idx="65">
                  <c:v>46.058</c:v>
                </c:pt>
                <c:pt idx="66">
                  <c:v>48.505000000000003</c:v>
                </c:pt>
                <c:pt idx="67">
                  <c:v>51.451999999999998</c:v>
                </c:pt>
                <c:pt idx="68">
                  <c:v>54.588000000000001</c:v>
                </c:pt>
                <c:pt idx="69">
                  <c:v>58.23</c:v>
                </c:pt>
                <c:pt idx="70">
                  <c:v>61.69</c:v>
                </c:pt>
                <c:pt idx="71">
                  <c:v>65.454999999999998</c:v>
                </c:pt>
                <c:pt idx="72">
                  <c:v>70.760999999999996</c:v>
                </c:pt>
                <c:pt idx="73">
                  <c:v>75.331999999999994</c:v>
                </c:pt>
                <c:pt idx="74">
                  <c:v>79.954999999999998</c:v>
                </c:pt>
                <c:pt idx="75">
                  <c:v>85.41</c:v>
                </c:pt>
                <c:pt idx="76">
                  <c:v>90.72</c:v>
                </c:pt>
                <c:pt idx="77">
                  <c:v>96.528000000000006</c:v>
                </c:pt>
                <c:pt idx="78">
                  <c:v>102.51</c:v>
                </c:pt>
                <c:pt idx="79">
                  <c:v>109.788</c:v>
                </c:pt>
                <c:pt idx="80">
                  <c:v>117.497</c:v>
                </c:pt>
                <c:pt idx="81">
                  <c:v>126.167</c:v>
                </c:pt>
                <c:pt idx="82">
                  <c:v>134.142</c:v>
                </c:pt>
                <c:pt idx="83">
                  <c:v>142.535</c:v>
                </c:pt>
                <c:pt idx="84">
                  <c:v>151.06299999999999</c:v>
                </c:pt>
                <c:pt idx="85">
                  <c:v>161.959</c:v>
                </c:pt>
                <c:pt idx="86">
                  <c:v>172.26499999999999</c:v>
                </c:pt>
                <c:pt idx="87">
                  <c:v>183.91200000000001</c:v>
                </c:pt>
                <c:pt idx="88">
                  <c:v>196.87</c:v>
                </c:pt>
                <c:pt idx="89">
                  <c:v>210.50800000000001</c:v>
                </c:pt>
                <c:pt idx="90">
                  <c:v>223.79</c:v>
                </c:pt>
                <c:pt idx="91">
                  <c:v>318.65899999999999</c:v>
                </c:pt>
                <c:pt idx="92">
                  <c:v>387.21499999999997</c:v>
                </c:pt>
                <c:pt idx="93">
                  <c:v>434.25299999999999</c:v>
                </c:pt>
                <c:pt idx="94">
                  <c:v>486.17700000000002</c:v>
                </c:pt>
                <c:pt idx="95">
                  <c:v>545.67700000000002</c:v>
                </c:pt>
                <c:pt idx="96">
                  <c:v>556.79200000000003</c:v>
                </c:pt>
                <c:pt idx="97">
                  <c:v>352.71100000000001</c:v>
                </c:pt>
                <c:pt idx="98">
                  <c:v>196.39099999999999</c:v>
                </c:pt>
                <c:pt idx="99">
                  <c:v>73.524000000000001</c:v>
                </c:pt>
                <c:pt idx="100">
                  <c:v>79.977999999999994</c:v>
                </c:pt>
                <c:pt idx="101">
                  <c:v>78.320999999999998</c:v>
                </c:pt>
                <c:pt idx="102">
                  <c:v>78.331000000000003</c:v>
                </c:pt>
                <c:pt idx="103">
                  <c:v>78.569000000000003</c:v>
                </c:pt>
                <c:pt idx="104">
                  <c:v>76.55</c:v>
                </c:pt>
                <c:pt idx="105">
                  <c:v>76.745000000000005</c:v>
                </c:pt>
                <c:pt idx="106">
                  <c:v>75.608000000000004</c:v>
                </c:pt>
                <c:pt idx="107">
                  <c:v>75.501999999999995</c:v>
                </c:pt>
                <c:pt idx="108">
                  <c:v>73.100999999999999</c:v>
                </c:pt>
                <c:pt idx="109">
                  <c:v>73.260000000000005</c:v>
                </c:pt>
                <c:pt idx="110">
                  <c:v>73.64</c:v>
                </c:pt>
                <c:pt idx="111">
                  <c:v>73.790000000000006</c:v>
                </c:pt>
                <c:pt idx="112">
                  <c:v>71.114000000000004</c:v>
                </c:pt>
                <c:pt idx="113">
                  <c:v>67.427000000000007</c:v>
                </c:pt>
                <c:pt idx="114">
                  <c:v>67.055000000000007</c:v>
                </c:pt>
                <c:pt idx="115">
                  <c:v>66.540999999999997</c:v>
                </c:pt>
                <c:pt idx="116">
                  <c:v>65.555999999999997</c:v>
                </c:pt>
                <c:pt idx="117">
                  <c:v>61.585999999999999</c:v>
                </c:pt>
                <c:pt idx="118">
                  <c:v>59.329000000000001</c:v>
                </c:pt>
                <c:pt idx="119">
                  <c:v>59.115000000000002</c:v>
                </c:pt>
                <c:pt idx="120">
                  <c:v>57.494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32512"/>
        <c:axId val="422133600"/>
      </c:scatterChart>
      <c:valAx>
        <c:axId val="422132512"/>
        <c:scaling>
          <c:orientation val="minMax"/>
          <c:max val="1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3600"/>
        <c:crosses val="autoZero"/>
        <c:crossBetween val="midCat"/>
      </c:valAx>
      <c:valAx>
        <c:axId val="422133600"/>
        <c:scaling>
          <c:orientation val="minMax"/>
          <c:max val="11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2512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au-dessus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Test!$J$26:$L$26</c:f>
              <c:strCache>
                <c:ptCount val="1"/>
                <c:pt idx="0">
                  <c:v>Th1f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Meas!$W$2:$W$1001</c:f>
              <c:numCache>
                <c:formatCode>General</c:formatCode>
                <c:ptCount val="1000"/>
                <c:pt idx="0">
                  <c:v>18.431999999999999</c:v>
                </c:pt>
                <c:pt idx="1">
                  <c:v>20.425999999999998</c:v>
                </c:pt>
                <c:pt idx="2">
                  <c:v>23.864000000000001</c:v>
                </c:pt>
                <c:pt idx="3">
                  <c:v>25.829000000000001</c:v>
                </c:pt>
                <c:pt idx="4">
                  <c:v>29.303000000000001</c:v>
                </c:pt>
                <c:pt idx="5">
                  <c:v>33.523000000000003</c:v>
                </c:pt>
                <c:pt idx="6">
                  <c:v>40.012999999999998</c:v>
                </c:pt>
                <c:pt idx="7">
                  <c:v>45.73</c:v>
                </c:pt>
                <c:pt idx="8">
                  <c:v>51.218000000000004</c:v>
                </c:pt>
                <c:pt idx="9">
                  <c:v>56.045999999999999</c:v>
                </c:pt>
                <c:pt idx="10">
                  <c:v>62.838999999999999</c:v>
                </c:pt>
                <c:pt idx="11">
                  <c:v>75.652000000000001</c:v>
                </c:pt>
                <c:pt idx="12">
                  <c:v>91.662000000000006</c:v>
                </c:pt>
                <c:pt idx="13">
                  <c:v>97.808000000000007</c:v>
                </c:pt>
                <c:pt idx="14">
                  <c:v>105.575</c:v>
                </c:pt>
                <c:pt idx="15">
                  <c:v>113.236</c:v>
                </c:pt>
                <c:pt idx="16">
                  <c:v>126.116</c:v>
                </c:pt>
                <c:pt idx="17">
                  <c:v>134.16300000000001</c:v>
                </c:pt>
                <c:pt idx="18">
                  <c:v>148.79599999999999</c:v>
                </c:pt>
                <c:pt idx="19">
                  <c:v>193.648</c:v>
                </c:pt>
                <c:pt idx="20">
                  <c:v>229.93100000000001</c:v>
                </c:pt>
                <c:pt idx="21">
                  <c:v>238.137</c:v>
                </c:pt>
                <c:pt idx="22">
                  <c:v>230.80600000000001</c:v>
                </c:pt>
                <c:pt idx="23">
                  <c:v>238.238</c:v>
                </c:pt>
                <c:pt idx="24">
                  <c:v>233.25</c:v>
                </c:pt>
                <c:pt idx="25">
                  <c:v>236.91499999999999</c:v>
                </c:pt>
                <c:pt idx="26">
                  <c:v>238.61099999999999</c:v>
                </c:pt>
                <c:pt idx="27">
                  <c:v>243.66399999999999</c:v>
                </c:pt>
                <c:pt idx="28">
                  <c:v>250.08500000000001</c:v>
                </c:pt>
                <c:pt idx="29">
                  <c:v>262.709</c:v>
                </c:pt>
                <c:pt idx="30">
                  <c:v>294.26600000000002</c:v>
                </c:pt>
                <c:pt idx="31">
                  <c:v>359.16300000000001</c:v>
                </c:pt>
                <c:pt idx="32">
                  <c:v>365.18400000000003</c:v>
                </c:pt>
                <c:pt idx="33">
                  <c:v>375.125</c:v>
                </c:pt>
                <c:pt idx="34">
                  <c:v>372.06599999999997</c:v>
                </c:pt>
                <c:pt idx="35">
                  <c:v>394.20400000000001</c:v>
                </c:pt>
                <c:pt idx="36">
                  <c:v>420.39299999999997</c:v>
                </c:pt>
                <c:pt idx="37">
                  <c:v>471.488</c:v>
                </c:pt>
                <c:pt idx="38">
                  <c:v>567.56500000000005</c:v>
                </c:pt>
                <c:pt idx="39">
                  <c:v>679.72199999999998</c:v>
                </c:pt>
                <c:pt idx="40">
                  <c:v>750.38199999999995</c:v>
                </c:pt>
                <c:pt idx="41">
                  <c:v>799.399</c:v>
                </c:pt>
                <c:pt idx="42">
                  <c:v>836.84400000000005</c:v>
                </c:pt>
                <c:pt idx="43">
                  <c:v>867.351</c:v>
                </c:pt>
                <c:pt idx="44">
                  <c:v>893.37300000000005</c:v>
                </c:pt>
                <c:pt idx="45">
                  <c:v>898.54700000000003</c:v>
                </c:pt>
                <c:pt idx="46">
                  <c:v>897.59</c:v>
                </c:pt>
                <c:pt idx="47">
                  <c:v>890.34400000000005</c:v>
                </c:pt>
                <c:pt idx="48">
                  <c:v>897.53399999999999</c:v>
                </c:pt>
                <c:pt idx="49">
                  <c:v>894.58799999999997</c:v>
                </c:pt>
                <c:pt idx="50">
                  <c:v>888.25199999999995</c:v>
                </c:pt>
                <c:pt idx="51">
                  <c:v>894.07299999999998</c:v>
                </c:pt>
                <c:pt idx="52">
                  <c:v>894.05399999999997</c:v>
                </c:pt>
                <c:pt idx="53">
                  <c:v>900.42499999999995</c:v>
                </c:pt>
                <c:pt idx="54">
                  <c:v>907.26</c:v>
                </c:pt>
                <c:pt idx="55">
                  <c:v>914.59400000000005</c:v>
                </c:pt>
                <c:pt idx="56">
                  <c:v>917.32799999999997</c:v>
                </c:pt>
                <c:pt idx="57">
                  <c:v>914.50199999999995</c:v>
                </c:pt>
                <c:pt idx="58">
                  <c:v>924.50199999999995</c:v>
                </c:pt>
                <c:pt idx="59">
                  <c:v>933.97799999999995</c:v>
                </c:pt>
                <c:pt idx="60">
                  <c:v>937.64099999999996</c:v>
                </c:pt>
                <c:pt idx="61">
                  <c:v>947.58600000000001</c:v>
                </c:pt>
                <c:pt idx="62">
                  <c:v>960.21600000000001</c:v>
                </c:pt>
                <c:pt idx="63">
                  <c:v>977.78300000000002</c:v>
                </c:pt>
                <c:pt idx="64">
                  <c:v>992.73</c:v>
                </c:pt>
                <c:pt idx="65">
                  <c:v>996.56799999999998</c:v>
                </c:pt>
                <c:pt idx="66">
                  <c:v>1002.606</c:v>
                </c:pt>
                <c:pt idx="67">
                  <c:v>1015.556</c:v>
                </c:pt>
                <c:pt idx="68">
                  <c:v>1025.895</c:v>
                </c:pt>
                <c:pt idx="69">
                  <c:v>1039.8489999999999</c:v>
                </c:pt>
                <c:pt idx="70">
                  <c:v>1049.17</c:v>
                </c:pt>
                <c:pt idx="71">
                  <c:v>1062.933</c:v>
                </c:pt>
                <c:pt idx="72">
                  <c:v>1071.595</c:v>
                </c:pt>
                <c:pt idx="73">
                  <c:v>1086.28</c:v>
                </c:pt>
                <c:pt idx="74">
                  <c:v>1096.4349999999999</c:v>
                </c:pt>
                <c:pt idx="75">
                  <c:v>1108.011</c:v>
                </c:pt>
                <c:pt idx="76">
                  <c:v>1117.856</c:v>
                </c:pt>
                <c:pt idx="77">
                  <c:v>1124.403</c:v>
                </c:pt>
                <c:pt idx="78">
                  <c:v>1141.116</c:v>
                </c:pt>
                <c:pt idx="79">
                  <c:v>1152.6010000000001</c:v>
                </c:pt>
                <c:pt idx="80">
                  <c:v>1166.819</c:v>
                </c:pt>
                <c:pt idx="81">
                  <c:v>1184.365</c:v>
                </c:pt>
                <c:pt idx="82">
                  <c:v>1203.9639999999999</c:v>
                </c:pt>
                <c:pt idx="83">
                  <c:v>1219.9690000000001</c:v>
                </c:pt>
                <c:pt idx="84">
                  <c:v>1242.0360000000001</c:v>
                </c:pt>
                <c:pt idx="85">
                  <c:v>1262.1510000000001</c:v>
                </c:pt>
                <c:pt idx="86">
                  <c:v>1275.83</c:v>
                </c:pt>
                <c:pt idx="87">
                  <c:v>1295.422</c:v>
                </c:pt>
                <c:pt idx="88">
                  <c:v>1318.6610000000001</c:v>
                </c:pt>
                <c:pt idx="89">
                  <c:v>1345.011</c:v>
                </c:pt>
                <c:pt idx="90">
                  <c:v>1348.8109999999999</c:v>
                </c:pt>
                <c:pt idx="91">
                  <c:v>9.8999999999999993E+37</c:v>
                </c:pt>
                <c:pt idx="92">
                  <c:v>9.8999999999999993E+37</c:v>
                </c:pt>
                <c:pt idx="93">
                  <c:v>9.8999999999999993E+37</c:v>
                </c:pt>
                <c:pt idx="94">
                  <c:v>9.8999999999999993E+37</c:v>
                </c:pt>
                <c:pt idx="95">
                  <c:v>9.8999999999999993E+37</c:v>
                </c:pt>
                <c:pt idx="96">
                  <c:v>9.8999999999999993E+37</c:v>
                </c:pt>
                <c:pt idx="97">
                  <c:v>1182.6780000000001</c:v>
                </c:pt>
                <c:pt idx="98">
                  <c:v>932.899</c:v>
                </c:pt>
                <c:pt idx="99">
                  <c:v>662.90200000000004</c:v>
                </c:pt>
                <c:pt idx="100">
                  <c:v>395.61200000000002</c:v>
                </c:pt>
                <c:pt idx="101">
                  <c:v>142.131</c:v>
                </c:pt>
                <c:pt idx="102">
                  <c:v>62.1</c:v>
                </c:pt>
                <c:pt idx="103">
                  <c:v>75.718000000000004</c:v>
                </c:pt>
                <c:pt idx="104">
                  <c:v>72.120999999999995</c:v>
                </c:pt>
                <c:pt idx="105">
                  <c:v>78.710999999999999</c:v>
                </c:pt>
                <c:pt idx="106">
                  <c:v>123.15900000000001</c:v>
                </c:pt>
                <c:pt idx="107">
                  <c:v>182.98500000000001</c:v>
                </c:pt>
                <c:pt idx="108">
                  <c:v>212.09200000000001</c:v>
                </c:pt>
                <c:pt idx="109">
                  <c:v>293.89400000000001</c:v>
                </c:pt>
                <c:pt idx="110">
                  <c:v>376.09399999999999</c:v>
                </c:pt>
                <c:pt idx="111">
                  <c:v>409.96</c:v>
                </c:pt>
                <c:pt idx="112">
                  <c:v>396.233</c:v>
                </c:pt>
                <c:pt idx="113">
                  <c:v>261.13900000000001</c:v>
                </c:pt>
                <c:pt idx="114">
                  <c:v>69.394000000000005</c:v>
                </c:pt>
                <c:pt idx="115">
                  <c:v>53.085999999999999</c:v>
                </c:pt>
                <c:pt idx="116">
                  <c:v>62.436999999999998</c:v>
                </c:pt>
                <c:pt idx="117">
                  <c:v>82.21</c:v>
                </c:pt>
                <c:pt idx="118">
                  <c:v>40.826999999999998</c:v>
                </c:pt>
                <c:pt idx="119">
                  <c:v>34.000999999999998</c:v>
                </c:pt>
                <c:pt idx="120">
                  <c:v>42.786999999999999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Test!$J$27:$L$27</c:f>
              <c:strCache>
                <c:ptCount val="1"/>
                <c:pt idx="0">
                  <c:v>Th2f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Meas!$X$2:$X$1001</c:f>
              <c:numCache>
                <c:formatCode>General</c:formatCode>
                <c:ptCount val="1000"/>
                <c:pt idx="0">
                  <c:v>18.634</c:v>
                </c:pt>
                <c:pt idx="1">
                  <c:v>18.661000000000001</c:v>
                </c:pt>
                <c:pt idx="2">
                  <c:v>20.885999999999999</c:v>
                </c:pt>
                <c:pt idx="3">
                  <c:v>22.591000000000001</c:v>
                </c:pt>
                <c:pt idx="4">
                  <c:v>28.157</c:v>
                </c:pt>
                <c:pt idx="5">
                  <c:v>40.462000000000003</c:v>
                </c:pt>
                <c:pt idx="6">
                  <c:v>51.948</c:v>
                </c:pt>
                <c:pt idx="7">
                  <c:v>60.018000000000001</c:v>
                </c:pt>
                <c:pt idx="8">
                  <c:v>68.953999999999994</c:v>
                </c:pt>
                <c:pt idx="9">
                  <c:v>76.837999999999994</c:v>
                </c:pt>
                <c:pt idx="10">
                  <c:v>79.849000000000004</c:v>
                </c:pt>
                <c:pt idx="11">
                  <c:v>96.350999999999999</c:v>
                </c:pt>
                <c:pt idx="12">
                  <c:v>106.718</c:v>
                </c:pt>
                <c:pt idx="13">
                  <c:v>112.876</c:v>
                </c:pt>
                <c:pt idx="14">
                  <c:v>114.837</c:v>
                </c:pt>
                <c:pt idx="15">
                  <c:v>110.898</c:v>
                </c:pt>
                <c:pt idx="16">
                  <c:v>129.37799999999999</c:v>
                </c:pt>
                <c:pt idx="17">
                  <c:v>145.238</c:v>
                </c:pt>
                <c:pt idx="18">
                  <c:v>159.88900000000001</c:v>
                </c:pt>
                <c:pt idx="19">
                  <c:v>181.333</c:v>
                </c:pt>
                <c:pt idx="20">
                  <c:v>200.03299999999999</c:v>
                </c:pt>
                <c:pt idx="21">
                  <c:v>209.232</c:v>
                </c:pt>
                <c:pt idx="22">
                  <c:v>198.19</c:v>
                </c:pt>
                <c:pt idx="23">
                  <c:v>199.30600000000001</c:v>
                </c:pt>
                <c:pt idx="24">
                  <c:v>198.78</c:v>
                </c:pt>
                <c:pt idx="25">
                  <c:v>206.988</c:v>
                </c:pt>
                <c:pt idx="26">
                  <c:v>198.90899999999999</c:v>
                </c:pt>
                <c:pt idx="27">
                  <c:v>202.03800000000001</c:v>
                </c:pt>
                <c:pt idx="28">
                  <c:v>204.92599999999999</c:v>
                </c:pt>
                <c:pt idx="29">
                  <c:v>215.10599999999999</c:v>
                </c:pt>
                <c:pt idx="30">
                  <c:v>231.28800000000001</c:v>
                </c:pt>
                <c:pt idx="31">
                  <c:v>271.76100000000002</c:v>
                </c:pt>
                <c:pt idx="32">
                  <c:v>267.49099999999999</c:v>
                </c:pt>
                <c:pt idx="33">
                  <c:v>284.22699999999998</c:v>
                </c:pt>
                <c:pt idx="34">
                  <c:v>289.30500000000001</c:v>
                </c:pt>
                <c:pt idx="35">
                  <c:v>297.53199999999998</c:v>
                </c:pt>
                <c:pt idx="36">
                  <c:v>333.77499999999998</c:v>
                </c:pt>
                <c:pt idx="37">
                  <c:v>359.94400000000002</c:v>
                </c:pt>
                <c:pt idx="38">
                  <c:v>392.67500000000001</c:v>
                </c:pt>
                <c:pt idx="39">
                  <c:v>444.09500000000003</c:v>
                </c:pt>
                <c:pt idx="40">
                  <c:v>498.113</c:v>
                </c:pt>
                <c:pt idx="41">
                  <c:v>508.21899999999999</c:v>
                </c:pt>
                <c:pt idx="42">
                  <c:v>545.45500000000004</c:v>
                </c:pt>
                <c:pt idx="43">
                  <c:v>588.59</c:v>
                </c:pt>
                <c:pt idx="44">
                  <c:v>661.952</c:v>
                </c:pt>
                <c:pt idx="45">
                  <c:v>722.245</c:v>
                </c:pt>
                <c:pt idx="46">
                  <c:v>728.36099999999999</c:v>
                </c:pt>
                <c:pt idx="47">
                  <c:v>754.96199999999999</c:v>
                </c:pt>
                <c:pt idx="48">
                  <c:v>787.29</c:v>
                </c:pt>
                <c:pt idx="49">
                  <c:v>823.54499999999996</c:v>
                </c:pt>
                <c:pt idx="50">
                  <c:v>876.11500000000001</c:v>
                </c:pt>
                <c:pt idx="51">
                  <c:v>918.529</c:v>
                </c:pt>
                <c:pt idx="52">
                  <c:v>936.29499999999996</c:v>
                </c:pt>
                <c:pt idx="53">
                  <c:v>936.53700000000003</c:v>
                </c:pt>
                <c:pt idx="54">
                  <c:v>935.90499999999997</c:v>
                </c:pt>
                <c:pt idx="55">
                  <c:v>939.82899999999995</c:v>
                </c:pt>
                <c:pt idx="56">
                  <c:v>953.58100000000002</c:v>
                </c:pt>
                <c:pt idx="57">
                  <c:v>963.46799999999996</c:v>
                </c:pt>
                <c:pt idx="58">
                  <c:v>966.95799999999997</c:v>
                </c:pt>
                <c:pt idx="59">
                  <c:v>966.86500000000001</c:v>
                </c:pt>
                <c:pt idx="60">
                  <c:v>976.69200000000001</c:v>
                </c:pt>
                <c:pt idx="61">
                  <c:v>986.68299999999999</c:v>
                </c:pt>
                <c:pt idx="62">
                  <c:v>997.72900000000004</c:v>
                </c:pt>
                <c:pt idx="63">
                  <c:v>1008.951</c:v>
                </c:pt>
                <c:pt idx="64">
                  <c:v>1014.467</c:v>
                </c:pt>
                <c:pt idx="65">
                  <c:v>1030.876</c:v>
                </c:pt>
                <c:pt idx="66">
                  <c:v>1032.5820000000001</c:v>
                </c:pt>
                <c:pt idx="67">
                  <c:v>1049.9939999999999</c:v>
                </c:pt>
                <c:pt idx="68">
                  <c:v>1073.5309999999999</c:v>
                </c:pt>
                <c:pt idx="69">
                  <c:v>1084.3130000000001</c:v>
                </c:pt>
                <c:pt idx="70">
                  <c:v>1096.9639999999999</c:v>
                </c:pt>
                <c:pt idx="71">
                  <c:v>1112.973</c:v>
                </c:pt>
                <c:pt idx="72">
                  <c:v>1111.336</c:v>
                </c:pt>
                <c:pt idx="73">
                  <c:v>1117.5820000000001</c:v>
                </c:pt>
                <c:pt idx="74">
                  <c:v>1126.8620000000001</c:v>
                </c:pt>
                <c:pt idx="75">
                  <c:v>1138.498</c:v>
                </c:pt>
                <c:pt idx="76">
                  <c:v>1159.26</c:v>
                </c:pt>
                <c:pt idx="77">
                  <c:v>1163.652</c:v>
                </c:pt>
                <c:pt idx="78">
                  <c:v>1172.0029999999999</c:v>
                </c:pt>
                <c:pt idx="79">
                  <c:v>1179.384</c:v>
                </c:pt>
                <c:pt idx="80">
                  <c:v>1178.604</c:v>
                </c:pt>
                <c:pt idx="81">
                  <c:v>1186.875</c:v>
                </c:pt>
                <c:pt idx="82">
                  <c:v>1186.5540000000001</c:v>
                </c:pt>
                <c:pt idx="83">
                  <c:v>1192.98</c:v>
                </c:pt>
                <c:pt idx="84">
                  <c:v>1194.5740000000001</c:v>
                </c:pt>
                <c:pt idx="85">
                  <c:v>1199.5619999999999</c:v>
                </c:pt>
                <c:pt idx="86">
                  <c:v>1205.9639999999999</c:v>
                </c:pt>
                <c:pt idx="87">
                  <c:v>1209.7719999999999</c:v>
                </c:pt>
                <c:pt idx="88">
                  <c:v>1226.8820000000001</c:v>
                </c:pt>
                <c:pt idx="89">
                  <c:v>1228.721</c:v>
                </c:pt>
                <c:pt idx="90">
                  <c:v>1213.713</c:v>
                </c:pt>
                <c:pt idx="91">
                  <c:v>1213.124</c:v>
                </c:pt>
                <c:pt idx="92">
                  <c:v>1221.654</c:v>
                </c:pt>
                <c:pt idx="93">
                  <c:v>1217.3689999999999</c:v>
                </c:pt>
                <c:pt idx="94">
                  <c:v>1213.002</c:v>
                </c:pt>
                <c:pt idx="95">
                  <c:v>1229.232</c:v>
                </c:pt>
                <c:pt idx="96">
                  <c:v>1234.0139999999999</c:v>
                </c:pt>
                <c:pt idx="97">
                  <c:v>1069.5260000000001</c:v>
                </c:pt>
                <c:pt idx="98">
                  <c:v>727.04</c:v>
                </c:pt>
                <c:pt idx="99">
                  <c:v>496.8</c:v>
                </c:pt>
                <c:pt idx="100">
                  <c:v>313.56799999999998</c:v>
                </c:pt>
                <c:pt idx="101">
                  <c:v>62.106999999999999</c:v>
                </c:pt>
                <c:pt idx="102">
                  <c:v>44.673999999999999</c:v>
                </c:pt>
                <c:pt idx="103">
                  <c:v>62.567999999999998</c:v>
                </c:pt>
                <c:pt idx="104">
                  <c:v>57.091999999999999</c:v>
                </c:pt>
                <c:pt idx="105">
                  <c:v>51.533999999999999</c:v>
                </c:pt>
                <c:pt idx="106">
                  <c:v>50.033999999999999</c:v>
                </c:pt>
                <c:pt idx="107">
                  <c:v>58.994999999999997</c:v>
                </c:pt>
                <c:pt idx="108">
                  <c:v>63.405999999999999</c:v>
                </c:pt>
                <c:pt idx="109">
                  <c:v>90.116</c:v>
                </c:pt>
                <c:pt idx="110">
                  <c:v>125.96</c:v>
                </c:pt>
                <c:pt idx="111">
                  <c:v>153.96100000000001</c:v>
                </c:pt>
                <c:pt idx="112">
                  <c:v>130.48099999999999</c:v>
                </c:pt>
                <c:pt idx="113">
                  <c:v>54.991999999999997</c:v>
                </c:pt>
                <c:pt idx="114">
                  <c:v>51.143999999999998</c:v>
                </c:pt>
                <c:pt idx="115">
                  <c:v>36.648000000000003</c:v>
                </c:pt>
                <c:pt idx="116">
                  <c:v>39.262999999999998</c:v>
                </c:pt>
                <c:pt idx="117">
                  <c:v>56.372</c:v>
                </c:pt>
                <c:pt idx="118">
                  <c:v>33.091999999999999</c:v>
                </c:pt>
                <c:pt idx="119">
                  <c:v>28.199000000000002</c:v>
                </c:pt>
                <c:pt idx="120">
                  <c:v>26.088999999999999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Test!$J$28:$L$28</c:f>
              <c:strCache>
                <c:ptCount val="1"/>
                <c:pt idx="0">
                  <c:v>Th3f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Meas!$Y$2:$Y$1001</c:f>
              <c:numCache>
                <c:formatCode>General</c:formatCode>
                <c:ptCount val="1000"/>
                <c:pt idx="0">
                  <c:v>18.689</c:v>
                </c:pt>
                <c:pt idx="1">
                  <c:v>18.863</c:v>
                </c:pt>
                <c:pt idx="2">
                  <c:v>20.149999999999999</c:v>
                </c:pt>
                <c:pt idx="3">
                  <c:v>21.585000000000001</c:v>
                </c:pt>
                <c:pt idx="4">
                  <c:v>24.373000000000001</c:v>
                </c:pt>
                <c:pt idx="5">
                  <c:v>30.43</c:v>
                </c:pt>
                <c:pt idx="6">
                  <c:v>39.454999999999998</c:v>
                </c:pt>
                <c:pt idx="7">
                  <c:v>47.779000000000003</c:v>
                </c:pt>
                <c:pt idx="8">
                  <c:v>55.048000000000002</c:v>
                </c:pt>
                <c:pt idx="9">
                  <c:v>61.97</c:v>
                </c:pt>
                <c:pt idx="10">
                  <c:v>66.188999999999993</c:v>
                </c:pt>
                <c:pt idx="11">
                  <c:v>75.332999999999998</c:v>
                </c:pt>
                <c:pt idx="12">
                  <c:v>85.021000000000001</c:v>
                </c:pt>
                <c:pt idx="13">
                  <c:v>86.262</c:v>
                </c:pt>
                <c:pt idx="14">
                  <c:v>84.968000000000004</c:v>
                </c:pt>
                <c:pt idx="15">
                  <c:v>76.784999999999997</c:v>
                </c:pt>
                <c:pt idx="16">
                  <c:v>91.697000000000003</c:v>
                </c:pt>
                <c:pt idx="17">
                  <c:v>96.031000000000006</c:v>
                </c:pt>
                <c:pt idx="18">
                  <c:v>112.75</c:v>
                </c:pt>
                <c:pt idx="19">
                  <c:v>129.74</c:v>
                </c:pt>
                <c:pt idx="20">
                  <c:v>132.41200000000001</c:v>
                </c:pt>
                <c:pt idx="21">
                  <c:v>141.56100000000001</c:v>
                </c:pt>
                <c:pt idx="22">
                  <c:v>130.36500000000001</c:v>
                </c:pt>
                <c:pt idx="23">
                  <c:v>136.77199999999999</c:v>
                </c:pt>
                <c:pt idx="24">
                  <c:v>126.867</c:v>
                </c:pt>
                <c:pt idx="25">
                  <c:v>127.048</c:v>
                </c:pt>
                <c:pt idx="26">
                  <c:v>129.58500000000001</c:v>
                </c:pt>
                <c:pt idx="27">
                  <c:v>136.79499999999999</c:v>
                </c:pt>
                <c:pt idx="28">
                  <c:v>140.68199999999999</c:v>
                </c:pt>
                <c:pt idx="29">
                  <c:v>144.10499999999999</c:v>
                </c:pt>
                <c:pt idx="30">
                  <c:v>149.68799999999999</c:v>
                </c:pt>
                <c:pt idx="31">
                  <c:v>175.179</c:v>
                </c:pt>
                <c:pt idx="32">
                  <c:v>179.511</c:v>
                </c:pt>
                <c:pt idx="33">
                  <c:v>199.60300000000001</c:v>
                </c:pt>
                <c:pt idx="34">
                  <c:v>198.39500000000001</c:v>
                </c:pt>
                <c:pt idx="35">
                  <c:v>195.428</c:v>
                </c:pt>
                <c:pt idx="36">
                  <c:v>207.24</c:v>
                </c:pt>
                <c:pt idx="37">
                  <c:v>230.262</c:v>
                </c:pt>
                <c:pt idx="38">
                  <c:v>263.18</c:v>
                </c:pt>
                <c:pt idx="39">
                  <c:v>283.99200000000002</c:v>
                </c:pt>
                <c:pt idx="40">
                  <c:v>312.83699999999999</c:v>
                </c:pt>
                <c:pt idx="41">
                  <c:v>328.07600000000002</c:v>
                </c:pt>
                <c:pt idx="42">
                  <c:v>352.29199999999997</c:v>
                </c:pt>
                <c:pt idx="43">
                  <c:v>387.87299999999999</c:v>
                </c:pt>
                <c:pt idx="44">
                  <c:v>419.23399999999998</c:v>
                </c:pt>
                <c:pt idx="45">
                  <c:v>479.43700000000001</c:v>
                </c:pt>
                <c:pt idx="46">
                  <c:v>512.62800000000004</c:v>
                </c:pt>
                <c:pt idx="47">
                  <c:v>535.50400000000002</c:v>
                </c:pt>
                <c:pt idx="48">
                  <c:v>557.11300000000006</c:v>
                </c:pt>
                <c:pt idx="49">
                  <c:v>591.48099999999999</c:v>
                </c:pt>
                <c:pt idx="50">
                  <c:v>680.83500000000004</c:v>
                </c:pt>
                <c:pt idx="51">
                  <c:v>767.54399999999998</c:v>
                </c:pt>
                <c:pt idx="52">
                  <c:v>810.74699999999996</c:v>
                </c:pt>
                <c:pt idx="53">
                  <c:v>830.29100000000005</c:v>
                </c:pt>
                <c:pt idx="54">
                  <c:v>824.48500000000001</c:v>
                </c:pt>
                <c:pt idx="55">
                  <c:v>841.31100000000004</c:v>
                </c:pt>
                <c:pt idx="56">
                  <c:v>835.221</c:v>
                </c:pt>
                <c:pt idx="57">
                  <c:v>846.40099999999995</c:v>
                </c:pt>
                <c:pt idx="58">
                  <c:v>856.57899999999995</c:v>
                </c:pt>
                <c:pt idx="59">
                  <c:v>847.84500000000003</c:v>
                </c:pt>
                <c:pt idx="60">
                  <c:v>860.59199999999998</c:v>
                </c:pt>
                <c:pt idx="61">
                  <c:v>866.50900000000001</c:v>
                </c:pt>
                <c:pt idx="62">
                  <c:v>867.06600000000003</c:v>
                </c:pt>
                <c:pt idx="63">
                  <c:v>865.49800000000005</c:v>
                </c:pt>
                <c:pt idx="64">
                  <c:v>866.57399999999996</c:v>
                </c:pt>
                <c:pt idx="65">
                  <c:v>898.54399999999998</c:v>
                </c:pt>
                <c:pt idx="66">
                  <c:v>919.68</c:v>
                </c:pt>
                <c:pt idx="67">
                  <c:v>939.56299999999999</c:v>
                </c:pt>
                <c:pt idx="68">
                  <c:v>952.66</c:v>
                </c:pt>
                <c:pt idx="69">
                  <c:v>970.49300000000005</c:v>
                </c:pt>
                <c:pt idx="70">
                  <c:v>979.25400000000002</c:v>
                </c:pt>
                <c:pt idx="71">
                  <c:v>986.97199999999998</c:v>
                </c:pt>
                <c:pt idx="72">
                  <c:v>1003.463</c:v>
                </c:pt>
                <c:pt idx="73">
                  <c:v>1018.6319999999999</c:v>
                </c:pt>
                <c:pt idx="74">
                  <c:v>1026.367</c:v>
                </c:pt>
                <c:pt idx="75">
                  <c:v>1043.8789999999999</c:v>
                </c:pt>
                <c:pt idx="76">
                  <c:v>1056.3240000000001</c:v>
                </c:pt>
                <c:pt idx="77">
                  <c:v>1067.326</c:v>
                </c:pt>
                <c:pt idx="78">
                  <c:v>1082.001</c:v>
                </c:pt>
                <c:pt idx="79">
                  <c:v>1095.049</c:v>
                </c:pt>
                <c:pt idx="80">
                  <c:v>1103.4090000000001</c:v>
                </c:pt>
                <c:pt idx="81">
                  <c:v>1115.5619999999999</c:v>
                </c:pt>
                <c:pt idx="82">
                  <c:v>1119.087</c:v>
                </c:pt>
                <c:pt idx="83">
                  <c:v>1125.9349999999999</c:v>
                </c:pt>
                <c:pt idx="84">
                  <c:v>1120.692</c:v>
                </c:pt>
                <c:pt idx="85">
                  <c:v>1129.752</c:v>
                </c:pt>
                <c:pt idx="86">
                  <c:v>1135.24</c:v>
                </c:pt>
                <c:pt idx="87">
                  <c:v>1143.0820000000001</c:v>
                </c:pt>
                <c:pt idx="88">
                  <c:v>1155.0060000000001</c:v>
                </c:pt>
                <c:pt idx="89">
                  <c:v>1165.201</c:v>
                </c:pt>
                <c:pt idx="90">
                  <c:v>1157.271</c:v>
                </c:pt>
                <c:pt idx="91">
                  <c:v>1157.748</c:v>
                </c:pt>
                <c:pt idx="92">
                  <c:v>1170.3340000000001</c:v>
                </c:pt>
                <c:pt idx="93">
                  <c:v>1174.9079999999999</c:v>
                </c:pt>
                <c:pt idx="94">
                  <c:v>1173.83</c:v>
                </c:pt>
                <c:pt idx="95">
                  <c:v>1179.4449999999999</c:v>
                </c:pt>
                <c:pt idx="96">
                  <c:v>1178.7829999999999</c:v>
                </c:pt>
                <c:pt idx="97">
                  <c:v>868.38300000000004</c:v>
                </c:pt>
                <c:pt idx="98">
                  <c:v>604.11699999999996</c:v>
                </c:pt>
                <c:pt idx="99">
                  <c:v>487.959</c:v>
                </c:pt>
                <c:pt idx="100">
                  <c:v>199.95599999999999</c:v>
                </c:pt>
                <c:pt idx="101">
                  <c:v>112.00700000000001</c:v>
                </c:pt>
                <c:pt idx="102">
                  <c:v>43.02</c:v>
                </c:pt>
                <c:pt idx="103">
                  <c:v>53.884999999999998</c:v>
                </c:pt>
                <c:pt idx="104">
                  <c:v>49.271000000000001</c:v>
                </c:pt>
                <c:pt idx="105">
                  <c:v>59.710999999999999</c:v>
                </c:pt>
                <c:pt idx="106">
                  <c:v>58.71</c:v>
                </c:pt>
                <c:pt idx="107">
                  <c:v>57.801000000000002</c:v>
                </c:pt>
                <c:pt idx="108">
                  <c:v>61.384999999999998</c:v>
                </c:pt>
                <c:pt idx="109">
                  <c:v>71.611999999999995</c:v>
                </c:pt>
                <c:pt idx="110">
                  <c:v>81.221000000000004</c:v>
                </c:pt>
                <c:pt idx="111">
                  <c:v>98.462999999999994</c:v>
                </c:pt>
                <c:pt idx="112">
                  <c:v>97.93</c:v>
                </c:pt>
                <c:pt idx="113">
                  <c:v>36.792000000000002</c:v>
                </c:pt>
                <c:pt idx="114">
                  <c:v>32.046999999999997</c:v>
                </c:pt>
                <c:pt idx="115">
                  <c:v>31.664999999999999</c:v>
                </c:pt>
                <c:pt idx="116">
                  <c:v>38.04</c:v>
                </c:pt>
                <c:pt idx="117">
                  <c:v>33.454999999999998</c:v>
                </c:pt>
                <c:pt idx="118">
                  <c:v>31.763999999999999</c:v>
                </c:pt>
                <c:pt idx="119">
                  <c:v>27.962</c:v>
                </c:pt>
                <c:pt idx="120">
                  <c:v>26.343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Test!$J$29:$L$29</c:f>
              <c:strCache>
                <c:ptCount val="1"/>
                <c:pt idx="0">
                  <c:v>Th4f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Meas!$Z$2:$Z$1001</c:f>
              <c:numCache>
                <c:formatCode>General</c:formatCode>
                <c:ptCount val="1000"/>
                <c:pt idx="0">
                  <c:v>18.597000000000001</c:v>
                </c:pt>
                <c:pt idx="1">
                  <c:v>18.716000000000001</c:v>
                </c:pt>
                <c:pt idx="2">
                  <c:v>19.635000000000002</c:v>
                </c:pt>
                <c:pt idx="3">
                  <c:v>21.143000000000001</c:v>
                </c:pt>
                <c:pt idx="4">
                  <c:v>22.827000000000002</c:v>
                </c:pt>
                <c:pt idx="5">
                  <c:v>26.52</c:v>
                </c:pt>
                <c:pt idx="6">
                  <c:v>32.594999999999999</c:v>
                </c:pt>
                <c:pt idx="7">
                  <c:v>39.311</c:v>
                </c:pt>
                <c:pt idx="8">
                  <c:v>44.003999999999998</c:v>
                </c:pt>
                <c:pt idx="9">
                  <c:v>51.484999999999999</c:v>
                </c:pt>
                <c:pt idx="10">
                  <c:v>54.317999999999998</c:v>
                </c:pt>
                <c:pt idx="11">
                  <c:v>61.225999999999999</c:v>
                </c:pt>
                <c:pt idx="12">
                  <c:v>68.688000000000002</c:v>
                </c:pt>
                <c:pt idx="13">
                  <c:v>66.081999999999994</c:v>
                </c:pt>
                <c:pt idx="14">
                  <c:v>65.727999999999994</c:v>
                </c:pt>
                <c:pt idx="15">
                  <c:v>57.024999999999999</c:v>
                </c:pt>
                <c:pt idx="16">
                  <c:v>64.841999999999999</c:v>
                </c:pt>
                <c:pt idx="17">
                  <c:v>68.174000000000007</c:v>
                </c:pt>
                <c:pt idx="18">
                  <c:v>83.355999999999995</c:v>
                </c:pt>
                <c:pt idx="19">
                  <c:v>92.478999999999999</c:v>
                </c:pt>
                <c:pt idx="20">
                  <c:v>96.021000000000001</c:v>
                </c:pt>
                <c:pt idx="21">
                  <c:v>102.68899999999999</c:v>
                </c:pt>
                <c:pt idx="22">
                  <c:v>92.86</c:v>
                </c:pt>
                <c:pt idx="23">
                  <c:v>100.57299999999999</c:v>
                </c:pt>
                <c:pt idx="24">
                  <c:v>95.311000000000007</c:v>
                </c:pt>
                <c:pt idx="25">
                  <c:v>97.087000000000003</c:v>
                </c:pt>
                <c:pt idx="26">
                  <c:v>96.287999999999997</c:v>
                </c:pt>
                <c:pt idx="27">
                  <c:v>106.366</c:v>
                </c:pt>
                <c:pt idx="28">
                  <c:v>101.91800000000001</c:v>
                </c:pt>
                <c:pt idx="29">
                  <c:v>113.018</c:v>
                </c:pt>
                <c:pt idx="30">
                  <c:v>117.983</c:v>
                </c:pt>
                <c:pt idx="31">
                  <c:v>128.85499999999999</c:v>
                </c:pt>
                <c:pt idx="32">
                  <c:v>138.36199999999999</c:v>
                </c:pt>
                <c:pt idx="33">
                  <c:v>148.78</c:v>
                </c:pt>
                <c:pt idx="34">
                  <c:v>145.595</c:v>
                </c:pt>
                <c:pt idx="35">
                  <c:v>142.29300000000001</c:v>
                </c:pt>
                <c:pt idx="36">
                  <c:v>145.22200000000001</c:v>
                </c:pt>
                <c:pt idx="37">
                  <c:v>173.07</c:v>
                </c:pt>
                <c:pt idx="38">
                  <c:v>184.04400000000001</c:v>
                </c:pt>
                <c:pt idx="39">
                  <c:v>205.71199999999999</c:v>
                </c:pt>
                <c:pt idx="40">
                  <c:v>226.83500000000001</c:v>
                </c:pt>
                <c:pt idx="41">
                  <c:v>247.46799999999999</c:v>
                </c:pt>
                <c:pt idx="42">
                  <c:v>262.58499999999998</c:v>
                </c:pt>
                <c:pt idx="43">
                  <c:v>284.82100000000003</c:v>
                </c:pt>
                <c:pt idx="44">
                  <c:v>308.85899999999998</c:v>
                </c:pt>
                <c:pt idx="45">
                  <c:v>351.89499999999998</c:v>
                </c:pt>
                <c:pt idx="46">
                  <c:v>383.90300000000002</c:v>
                </c:pt>
                <c:pt idx="47">
                  <c:v>413.75</c:v>
                </c:pt>
                <c:pt idx="48">
                  <c:v>415.94499999999999</c:v>
                </c:pt>
                <c:pt idx="49">
                  <c:v>440.96300000000002</c:v>
                </c:pt>
                <c:pt idx="50">
                  <c:v>542.524</c:v>
                </c:pt>
                <c:pt idx="51">
                  <c:v>641.85799999999995</c:v>
                </c:pt>
                <c:pt idx="52">
                  <c:v>689.19899999999996</c:v>
                </c:pt>
                <c:pt idx="53">
                  <c:v>732.70100000000002</c:v>
                </c:pt>
                <c:pt idx="54">
                  <c:v>724.17</c:v>
                </c:pt>
                <c:pt idx="55">
                  <c:v>742.06</c:v>
                </c:pt>
                <c:pt idx="56">
                  <c:v>743.03700000000003</c:v>
                </c:pt>
                <c:pt idx="57">
                  <c:v>738.49199999999996</c:v>
                </c:pt>
                <c:pt idx="58">
                  <c:v>755.73500000000001</c:v>
                </c:pt>
                <c:pt idx="59">
                  <c:v>733.45100000000002</c:v>
                </c:pt>
                <c:pt idx="60">
                  <c:v>755.59199999999998</c:v>
                </c:pt>
                <c:pt idx="61">
                  <c:v>751.64800000000002</c:v>
                </c:pt>
                <c:pt idx="62">
                  <c:v>764.40800000000002</c:v>
                </c:pt>
                <c:pt idx="63">
                  <c:v>743.20299999999997</c:v>
                </c:pt>
                <c:pt idx="64">
                  <c:v>736.78099999999995</c:v>
                </c:pt>
                <c:pt idx="65">
                  <c:v>792.73900000000003</c:v>
                </c:pt>
                <c:pt idx="66">
                  <c:v>815.29200000000003</c:v>
                </c:pt>
                <c:pt idx="67">
                  <c:v>859.88599999999997</c:v>
                </c:pt>
                <c:pt idx="68">
                  <c:v>872.85299999999995</c:v>
                </c:pt>
                <c:pt idx="69">
                  <c:v>911.78899999999999</c:v>
                </c:pt>
                <c:pt idx="70">
                  <c:v>915.346</c:v>
                </c:pt>
                <c:pt idx="71">
                  <c:v>909.05399999999997</c:v>
                </c:pt>
                <c:pt idx="72">
                  <c:v>940.86099999999999</c:v>
                </c:pt>
                <c:pt idx="73">
                  <c:v>959.601</c:v>
                </c:pt>
                <c:pt idx="74">
                  <c:v>964.52599999999995</c:v>
                </c:pt>
                <c:pt idx="75">
                  <c:v>970.25699999999995</c:v>
                </c:pt>
                <c:pt idx="76">
                  <c:v>995.33600000000001</c:v>
                </c:pt>
                <c:pt idx="77">
                  <c:v>1015.116</c:v>
                </c:pt>
                <c:pt idx="78">
                  <c:v>1033.645</c:v>
                </c:pt>
                <c:pt idx="79">
                  <c:v>1041.77</c:v>
                </c:pt>
                <c:pt idx="80">
                  <c:v>1060.5139999999999</c:v>
                </c:pt>
                <c:pt idx="81">
                  <c:v>1076.635</c:v>
                </c:pt>
                <c:pt idx="82">
                  <c:v>1078.895</c:v>
                </c:pt>
                <c:pt idx="83">
                  <c:v>1090.0229999999999</c:v>
                </c:pt>
                <c:pt idx="84">
                  <c:v>1089.479</c:v>
                </c:pt>
                <c:pt idx="85">
                  <c:v>1100.798</c:v>
                </c:pt>
                <c:pt idx="86">
                  <c:v>1109.1010000000001</c:v>
                </c:pt>
                <c:pt idx="87">
                  <c:v>1115.425</c:v>
                </c:pt>
                <c:pt idx="88">
                  <c:v>1123.3579999999999</c:v>
                </c:pt>
                <c:pt idx="89">
                  <c:v>1137.902</c:v>
                </c:pt>
                <c:pt idx="90">
                  <c:v>1132.4670000000001</c:v>
                </c:pt>
                <c:pt idx="91">
                  <c:v>1131.1089999999999</c:v>
                </c:pt>
                <c:pt idx="92">
                  <c:v>1142.7460000000001</c:v>
                </c:pt>
                <c:pt idx="93">
                  <c:v>1141.58</c:v>
                </c:pt>
                <c:pt idx="94">
                  <c:v>1121.789</c:v>
                </c:pt>
                <c:pt idx="95">
                  <c:v>1127.47</c:v>
                </c:pt>
                <c:pt idx="96">
                  <c:v>1134.5119999999999</c:v>
                </c:pt>
                <c:pt idx="97">
                  <c:v>755.73500000000001</c:v>
                </c:pt>
                <c:pt idx="98">
                  <c:v>517.48400000000004</c:v>
                </c:pt>
                <c:pt idx="99">
                  <c:v>411.56200000000001</c:v>
                </c:pt>
                <c:pt idx="100">
                  <c:v>235.381</c:v>
                </c:pt>
                <c:pt idx="101">
                  <c:v>169.59299999999999</c:v>
                </c:pt>
                <c:pt idx="102">
                  <c:v>131.01400000000001</c:v>
                </c:pt>
                <c:pt idx="103">
                  <c:v>112.47499999999999</c:v>
                </c:pt>
                <c:pt idx="104">
                  <c:v>106.285</c:v>
                </c:pt>
                <c:pt idx="105">
                  <c:v>104.873</c:v>
                </c:pt>
                <c:pt idx="106">
                  <c:v>97.391000000000005</c:v>
                </c:pt>
                <c:pt idx="107">
                  <c:v>88.634</c:v>
                </c:pt>
                <c:pt idx="108">
                  <c:v>87.736000000000004</c:v>
                </c:pt>
                <c:pt idx="109">
                  <c:v>90.116</c:v>
                </c:pt>
                <c:pt idx="110">
                  <c:v>89.075999999999993</c:v>
                </c:pt>
                <c:pt idx="111">
                  <c:v>90.718000000000004</c:v>
                </c:pt>
                <c:pt idx="112">
                  <c:v>74.727999999999994</c:v>
                </c:pt>
                <c:pt idx="113">
                  <c:v>35.767000000000003</c:v>
                </c:pt>
                <c:pt idx="114">
                  <c:v>29.027000000000001</c:v>
                </c:pt>
                <c:pt idx="115">
                  <c:v>28.591000000000001</c:v>
                </c:pt>
                <c:pt idx="116">
                  <c:v>30.454000000000001</c:v>
                </c:pt>
                <c:pt idx="117">
                  <c:v>28.635000000000002</c:v>
                </c:pt>
                <c:pt idx="118">
                  <c:v>26.324999999999999</c:v>
                </c:pt>
                <c:pt idx="119">
                  <c:v>25.27</c:v>
                </c:pt>
                <c:pt idx="120">
                  <c:v>24.742999999999999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Test!$J$30:$L$30</c:f>
              <c:strCache>
                <c:ptCount val="1"/>
                <c:pt idx="0">
                  <c:v>Th5f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Meas!$AA$2:$AA$1001</c:f>
              <c:numCache>
                <c:formatCode>General</c:formatCode>
                <c:ptCount val="1000"/>
                <c:pt idx="0">
                  <c:v>18.707999999999998</c:v>
                </c:pt>
                <c:pt idx="1">
                  <c:v>18.881</c:v>
                </c:pt>
                <c:pt idx="2">
                  <c:v>19.396000000000001</c:v>
                </c:pt>
                <c:pt idx="3">
                  <c:v>19.984999999999999</c:v>
                </c:pt>
                <c:pt idx="4">
                  <c:v>20.591999999999999</c:v>
                </c:pt>
                <c:pt idx="5">
                  <c:v>23.172999999999998</c:v>
                </c:pt>
                <c:pt idx="6">
                  <c:v>26.047000000000001</c:v>
                </c:pt>
                <c:pt idx="7">
                  <c:v>32.286000000000001</c:v>
                </c:pt>
                <c:pt idx="8">
                  <c:v>35.518000000000001</c:v>
                </c:pt>
                <c:pt idx="9">
                  <c:v>39.634999999999998</c:v>
                </c:pt>
                <c:pt idx="10">
                  <c:v>41.073</c:v>
                </c:pt>
                <c:pt idx="11">
                  <c:v>45.351999999999997</c:v>
                </c:pt>
                <c:pt idx="12">
                  <c:v>49.65</c:v>
                </c:pt>
                <c:pt idx="13">
                  <c:v>49.526000000000003</c:v>
                </c:pt>
                <c:pt idx="14">
                  <c:v>48.402999999999999</c:v>
                </c:pt>
                <c:pt idx="15">
                  <c:v>45.316000000000003</c:v>
                </c:pt>
                <c:pt idx="16">
                  <c:v>50.042000000000002</c:v>
                </c:pt>
                <c:pt idx="17">
                  <c:v>54.585000000000001</c:v>
                </c:pt>
                <c:pt idx="18">
                  <c:v>62.378</c:v>
                </c:pt>
                <c:pt idx="19">
                  <c:v>66.507999999999996</c:v>
                </c:pt>
                <c:pt idx="20">
                  <c:v>67.756</c:v>
                </c:pt>
                <c:pt idx="21">
                  <c:v>70.096000000000004</c:v>
                </c:pt>
                <c:pt idx="22">
                  <c:v>63.804000000000002</c:v>
                </c:pt>
                <c:pt idx="23">
                  <c:v>66.117999999999995</c:v>
                </c:pt>
                <c:pt idx="24">
                  <c:v>64.158000000000001</c:v>
                </c:pt>
                <c:pt idx="25">
                  <c:v>67.188999999999993</c:v>
                </c:pt>
                <c:pt idx="26">
                  <c:v>67.774000000000001</c:v>
                </c:pt>
                <c:pt idx="27">
                  <c:v>70.27</c:v>
                </c:pt>
                <c:pt idx="28">
                  <c:v>70.27</c:v>
                </c:pt>
                <c:pt idx="29">
                  <c:v>76.569999999999993</c:v>
                </c:pt>
                <c:pt idx="30">
                  <c:v>77.58</c:v>
                </c:pt>
                <c:pt idx="31">
                  <c:v>86.123000000000005</c:v>
                </c:pt>
                <c:pt idx="32">
                  <c:v>90.652000000000001</c:v>
                </c:pt>
                <c:pt idx="33">
                  <c:v>95.11</c:v>
                </c:pt>
                <c:pt idx="34">
                  <c:v>98.314999999999998</c:v>
                </c:pt>
                <c:pt idx="35">
                  <c:v>98.994</c:v>
                </c:pt>
                <c:pt idx="36">
                  <c:v>97.863</c:v>
                </c:pt>
                <c:pt idx="37">
                  <c:v>109.14</c:v>
                </c:pt>
                <c:pt idx="38">
                  <c:v>117.69799999999999</c:v>
                </c:pt>
                <c:pt idx="39">
                  <c:v>131.607</c:v>
                </c:pt>
                <c:pt idx="40">
                  <c:v>140.53100000000001</c:v>
                </c:pt>
                <c:pt idx="41">
                  <c:v>159.17400000000001</c:v>
                </c:pt>
                <c:pt idx="42">
                  <c:v>170.39</c:v>
                </c:pt>
                <c:pt idx="43">
                  <c:v>187.131</c:v>
                </c:pt>
                <c:pt idx="44">
                  <c:v>194.375</c:v>
                </c:pt>
                <c:pt idx="45">
                  <c:v>225.96299999999999</c:v>
                </c:pt>
                <c:pt idx="46">
                  <c:v>247.386</c:v>
                </c:pt>
                <c:pt idx="47">
                  <c:v>261.07799999999997</c:v>
                </c:pt>
                <c:pt idx="48">
                  <c:v>276.37799999999999</c:v>
                </c:pt>
                <c:pt idx="49">
                  <c:v>287.87400000000002</c:v>
                </c:pt>
                <c:pt idx="50">
                  <c:v>356.43099999999998</c:v>
                </c:pt>
                <c:pt idx="51">
                  <c:v>435.93</c:v>
                </c:pt>
                <c:pt idx="52">
                  <c:v>490.39299999999997</c:v>
                </c:pt>
                <c:pt idx="53">
                  <c:v>533.48099999999999</c:v>
                </c:pt>
                <c:pt idx="54">
                  <c:v>547.88199999999995</c:v>
                </c:pt>
                <c:pt idx="55">
                  <c:v>553.22400000000005</c:v>
                </c:pt>
                <c:pt idx="56">
                  <c:v>561.26199999999994</c:v>
                </c:pt>
                <c:pt idx="57">
                  <c:v>563.82100000000003</c:v>
                </c:pt>
                <c:pt idx="58">
                  <c:v>573.14700000000005</c:v>
                </c:pt>
                <c:pt idx="59">
                  <c:v>565.798</c:v>
                </c:pt>
                <c:pt idx="60">
                  <c:v>549.98099999999999</c:v>
                </c:pt>
                <c:pt idx="61">
                  <c:v>548.27700000000004</c:v>
                </c:pt>
                <c:pt idx="62">
                  <c:v>595.71400000000006</c:v>
                </c:pt>
                <c:pt idx="63">
                  <c:v>550.67200000000003</c:v>
                </c:pt>
                <c:pt idx="64">
                  <c:v>569.46400000000006</c:v>
                </c:pt>
                <c:pt idx="65">
                  <c:v>592.06700000000001</c:v>
                </c:pt>
                <c:pt idx="66">
                  <c:v>646.62</c:v>
                </c:pt>
                <c:pt idx="67">
                  <c:v>694.30899999999997</c:v>
                </c:pt>
                <c:pt idx="68">
                  <c:v>721.16200000000003</c:v>
                </c:pt>
                <c:pt idx="69">
                  <c:v>761.75</c:v>
                </c:pt>
                <c:pt idx="70">
                  <c:v>768.62800000000004</c:v>
                </c:pt>
                <c:pt idx="71">
                  <c:v>759.524</c:v>
                </c:pt>
                <c:pt idx="72">
                  <c:v>816.74099999999999</c:v>
                </c:pt>
                <c:pt idx="73">
                  <c:v>851.97500000000002</c:v>
                </c:pt>
                <c:pt idx="74">
                  <c:v>857.18399999999997</c:v>
                </c:pt>
                <c:pt idx="75">
                  <c:v>855.83399999999995</c:v>
                </c:pt>
                <c:pt idx="76">
                  <c:v>897.80200000000002</c:v>
                </c:pt>
                <c:pt idx="77">
                  <c:v>929.12</c:v>
                </c:pt>
                <c:pt idx="78">
                  <c:v>951.82600000000002</c:v>
                </c:pt>
                <c:pt idx="79">
                  <c:v>958.90700000000004</c:v>
                </c:pt>
                <c:pt idx="80">
                  <c:v>978.27099999999996</c:v>
                </c:pt>
                <c:pt idx="81">
                  <c:v>1001.9829999999999</c:v>
                </c:pt>
                <c:pt idx="82">
                  <c:v>1009.955</c:v>
                </c:pt>
                <c:pt idx="83">
                  <c:v>1024.54</c:v>
                </c:pt>
                <c:pt idx="84">
                  <c:v>1026.7650000000001</c:v>
                </c:pt>
                <c:pt idx="85">
                  <c:v>1039.797</c:v>
                </c:pt>
                <c:pt idx="86">
                  <c:v>1050.6400000000001</c:v>
                </c:pt>
                <c:pt idx="87">
                  <c:v>1057.6289999999999</c:v>
                </c:pt>
                <c:pt idx="88">
                  <c:v>1066.2660000000001</c:v>
                </c:pt>
                <c:pt idx="89">
                  <c:v>1078.2</c:v>
                </c:pt>
                <c:pt idx="90">
                  <c:v>1076.422</c:v>
                </c:pt>
                <c:pt idx="91">
                  <c:v>1073.0999999999999</c:v>
                </c:pt>
                <c:pt idx="92">
                  <c:v>1077.9100000000001</c:v>
                </c:pt>
                <c:pt idx="93">
                  <c:v>1080.17</c:v>
                </c:pt>
                <c:pt idx="94">
                  <c:v>1087.0930000000001</c:v>
                </c:pt>
                <c:pt idx="95">
                  <c:v>1084.8810000000001</c:v>
                </c:pt>
                <c:pt idx="96">
                  <c:v>1079.9190000000001</c:v>
                </c:pt>
                <c:pt idx="97">
                  <c:v>741.33900000000006</c:v>
                </c:pt>
                <c:pt idx="98">
                  <c:v>478.76900000000001</c:v>
                </c:pt>
                <c:pt idx="99">
                  <c:v>386.65600000000001</c:v>
                </c:pt>
                <c:pt idx="100">
                  <c:v>109.67100000000001</c:v>
                </c:pt>
                <c:pt idx="101">
                  <c:v>87.661000000000001</c:v>
                </c:pt>
                <c:pt idx="102">
                  <c:v>82.989000000000004</c:v>
                </c:pt>
                <c:pt idx="103">
                  <c:v>83.882999999999996</c:v>
                </c:pt>
                <c:pt idx="104">
                  <c:v>87.447000000000003</c:v>
                </c:pt>
                <c:pt idx="105">
                  <c:v>86.968000000000004</c:v>
                </c:pt>
                <c:pt idx="106">
                  <c:v>89.736000000000004</c:v>
                </c:pt>
                <c:pt idx="107">
                  <c:v>89.221000000000004</c:v>
                </c:pt>
                <c:pt idx="108">
                  <c:v>92.266000000000005</c:v>
                </c:pt>
                <c:pt idx="109">
                  <c:v>92.266000000000005</c:v>
                </c:pt>
                <c:pt idx="110">
                  <c:v>93.144000000000005</c:v>
                </c:pt>
                <c:pt idx="111">
                  <c:v>91.534999999999997</c:v>
                </c:pt>
                <c:pt idx="112">
                  <c:v>87.200999999999993</c:v>
                </c:pt>
                <c:pt idx="113">
                  <c:v>33.557000000000002</c:v>
                </c:pt>
                <c:pt idx="114">
                  <c:v>29.263999999999999</c:v>
                </c:pt>
                <c:pt idx="115">
                  <c:v>29.337</c:v>
                </c:pt>
                <c:pt idx="116">
                  <c:v>31.8</c:v>
                </c:pt>
                <c:pt idx="117">
                  <c:v>30.745000000000001</c:v>
                </c:pt>
                <c:pt idx="118">
                  <c:v>28.89</c:v>
                </c:pt>
                <c:pt idx="119">
                  <c:v>28.744</c:v>
                </c:pt>
                <c:pt idx="120">
                  <c:v>26.797999999999998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Test!$J$31:$L$31</c:f>
              <c:strCache>
                <c:ptCount val="1"/>
                <c:pt idx="0">
                  <c:v>Th6f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Meas!$AB$2:$AB$1001</c:f>
              <c:numCache>
                <c:formatCode>General</c:formatCode>
                <c:ptCount val="1000"/>
                <c:pt idx="0">
                  <c:v>18.597000000000001</c:v>
                </c:pt>
                <c:pt idx="1">
                  <c:v>18.844000000000001</c:v>
                </c:pt>
                <c:pt idx="2">
                  <c:v>18.789000000000001</c:v>
                </c:pt>
                <c:pt idx="3">
                  <c:v>19.193999999999999</c:v>
                </c:pt>
                <c:pt idx="4">
                  <c:v>19.672000000000001</c:v>
                </c:pt>
                <c:pt idx="5">
                  <c:v>21.510999999999999</c:v>
                </c:pt>
                <c:pt idx="6">
                  <c:v>24.027999999999999</c:v>
                </c:pt>
                <c:pt idx="7">
                  <c:v>29.012</c:v>
                </c:pt>
                <c:pt idx="8">
                  <c:v>31.795000000000002</c:v>
                </c:pt>
                <c:pt idx="9">
                  <c:v>33.667999999999999</c:v>
                </c:pt>
                <c:pt idx="10">
                  <c:v>35.338000000000001</c:v>
                </c:pt>
                <c:pt idx="11">
                  <c:v>38.880000000000003</c:v>
                </c:pt>
                <c:pt idx="12">
                  <c:v>41.863999999999997</c:v>
                </c:pt>
                <c:pt idx="13">
                  <c:v>40.659999999999997</c:v>
                </c:pt>
                <c:pt idx="14">
                  <c:v>38.808</c:v>
                </c:pt>
                <c:pt idx="15">
                  <c:v>36.524999999999999</c:v>
                </c:pt>
                <c:pt idx="16">
                  <c:v>39.689</c:v>
                </c:pt>
                <c:pt idx="17">
                  <c:v>43.914000000000001</c:v>
                </c:pt>
                <c:pt idx="18">
                  <c:v>50.47</c:v>
                </c:pt>
                <c:pt idx="19">
                  <c:v>52.856999999999999</c:v>
                </c:pt>
                <c:pt idx="20">
                  <c:v>53.933999999999997</c:v>
                </c:pt>
                <c:pt idx="21">
                  <c:v>55.643999999999998</c:v>
                </c:pt>
                <c:pt idx="22">
                  <c:v>48.625</c:v>
                </c:pt>
                <c:pt idx="23">
                  <c:v>49.454000000000001</c:v>
                </c:pt>
                <c:pt idx="24">
                  <c:v>51.707000000000001</c:v>
                </c:pt>
                <c:pt idx="25">
                  <c:v>54.164999999999999</c:v>
                </c:pt>
                <c:pt idx="26">
                  <c:v>55.661999999999999</c:v>
                </c:pt>
                <c:pt idx="27">
                  <c:v>59.667000000000002</c:v>
                </c:pt>
                <c:pt idx="28">
                  <c:v>59.292000000000002</c:v>
                </c:pt>
                <c:pt idx="29">
                  <c:v>62.075000000000003</c:v>
                </c:pt>
                <c:pt idx="30">
                  <c:v>64.537999999999997</c:v>
                </c:pt>
                <c:pt idx="31">
                  <c:v>68.317999999999998</c:v>
                </c:pt>
                <c:pt idx="32">
                  <c:v>70.888000000000005</c:v>
                </c:pt>
                <c:pt idx="33">
                  <c:v>74.201999999999998</c:v>
                </c:pt>
                <c:pt idx="34">
                  <c:v>75.644000000000005</c:v>
                </c:pt>
                <c:pt idx="35">
                  <c:v>76.334999999999994</c:v>
                </c:pt>
                <c:pt idx="36">
                  <c:v>74.503</c:v>
                </c:pt>
                <c:pt idx="37">
                  <c:v>82.003</c:v>
                </c:pt>
                <c:pt idx="38">
                  <c:v>91.075999999999993</c:v>
                </c:pt>
                <c:pt idx="39">
                  <c:v>100.09099999999999</c:v>
                </c:pt>
                <c:pt idx="40">
                  <c:v>111.023</c:v>
                </c:pt>
                <c:pt idx="41">
                  <c:v>126.913</c:v>
                </c:pt>
                <c:pt idx="42">
                  <c:v>139.601</c:v>
                </c:pt>
                <c:pt idx="43">
                  <c:v>145.04599999999999</c:v>
                </c:pt>
                <c:pt idx="44">
                  <c:v>150.83500000000001</c:v>
                </c:pt>
                <c:pt idx="45">
                  <c:v>165.61199999999999</c:v>
                </c:pt>
                <c:pt idx="46">
                  <c:v>181.471</c:v>
                </c:pt>
                <c:pt idx="47">
                  <c:v>195.333</c:v>
                </c:pt>
                <c:pt idx="48">
                  <c:v>202.72200000000001</c:v>
                </c:pt>
                <c:pt idx="49">
                  <c:v>214.786</c:v>
                </c:pt>
                <c:pt idx="50">
                  <c:v>260.69900000000001</c:v>
                </c:pt>
                <c:pt idx="51">
                  <c:v>329.09</c:v>
                </c:pt>
                <c:pt idx="52">
                  <c:v>386.70100000000002</c:v>
                </c:pt>
                <c:pt idx="53">
                  <c:v>408.83800000000002</c:v>
                </c:pt>
                <c:pt idx="54">
                  <c:v>430.185</c:v>
                </c:pt>
                <c:pt idx="55">
                  <c:v>418.08600000000001</c:v>
                </c:pt>
                <c:pt idx="56">
                  <c:v>419.79</c:v>
                </c:pt>
                <c:pt idx="57">
                  <c:v>430.411</c:v>
                </c:pt>
                <c:pt idx="58">
                  <c:v>428.29700000000003</c:v>
                </c:pt>
                <c:pt idx="59">
                  <c:v>442.98200000000003</c:v>
                </c:pt>
                <c:pt idx="60">
                  <c:v>429.601</c:v>
                </c:pt>
                <c:pt idx="61">
                  <c:v>402.245</c:v>
                </c:pt>
                <c:pt idx="62">
                  <c:v>467.959</c:v>
                </c:pt>
                <c:pt idx="63">
                  <c:v>405.81400000000002</c:v>
                </c:pt>
                <c:pt idx="64">
                  <c:v>419.46600000000001</c:v>
                </c:pt>
                <c:pt idx="65">
                  <c:v>429.99099999999999</c:v>
                </c:pt>
                <c:pt idx="66">
                  <c:v>495.28</c:v>
                </c:pt>
                <c:pt idx="67">
                  <c:v>528.42600000000004</c:v>
                </c:pt>
                <c:pt idx="68">
                  <c:v>550.48699999999997</c:v>
                </c:pt>
                <c:pt idx="69">
                  <c:v>632.74199999999996</c:v>
                </c:pt>
                <c:pt idx="70">
                  <c:v>625.36300000000006</c:v>
                </c:pt>
                <c:pt idx="71">
                  <c:v>632.09900000000005</c:v>
                </c:pt>
                <c:pt idx="72">
                  <c:v>713.51099999999997</c:v>
                </c:pt>
                <c:pt idx="73">
                  <c:v>751.39400000000001</c:v>
                </c:pt>
                <c:pt idx="74">
                  <c:v>760.93700000000001</c:v>
                </c:pt>
                <c:pt idx="75">
                  <c:v>778.79100000000005</c:v>
                </c:pt>
                <c:pt idx="76">
                  <c:v>804.505</c:v>
                </c:pt>
                <c:pt idx="77">
                  <c:v>857.03800000000001</c:v>
                </c:pt>
                <c:pt idx="78">
                  <c:v>884.98400000000004</c:v>
                </c:pt>
                <c:pt idx="79">
                  <c:v>887.91099999999994</c:v>
                </c:pt>
                <c:pt idx="80">
                  <c:v>912.69899999999996</c:v>
                </c:pt>
                <c:pt idx="81">
                  <c:v>933.14099999999996</c:v>
                </c:pt>
                <c:pt idx="82">
                  <c:v>950.26599999999996</c:v>
                </c:pt>
                <c:pt idx="83">
                  <c:v>956.49900000000002</c:v>
                </c:pt>
                <c:pt idx="84">
                  <c:v>962.85699999999997</c:v>
                </c:pt>
                <c:pt idx="85">
                  <c:v>972.01499999999999</c:v>
                </c:pt>
                <c:pt idx="86">
                  <c:v>972.24</c:v>
                </c:pt>
                <c:pt idx="87">
                  <c:v>983.68399999999997</c:v>
                </c:pt>
                <c:pt idx="88">
                  <c:v>995.80499999999995</c:v>
                </c:pt>
                <c:pt idx="89">
                  <c:v>1002.059</c:v>
                </c:pt>
                <c:pt idx="90">
                  <c:v>1002.741</c:v>
                </c:pt>
                <c:pt idx="91">
                  <c:v>1005.941</c:v>
                </c:pt>
                <c:pt idx="92">
                  <c:v>1012.814</c:v>
                </c:pt>
                <c:pt idx="93">
                  <c:v>1020.606</c:v>
                </c:pt>
                <c:pt idx="94">
                  <c:v>1028.692</c:v>
                </c:pt>
                <c:pt idx="95">
                  <c:v>1038.71</c:v>
                </c:pt>
                <c:pt idx="96">
                  <c:v>1040.5440000000001</c:v>
                </c:pt>
                <c:pt idx="97">
                  <c:v>749.72199999999998</c:v>
                </c:pt>
                <c:pt idx="98">
                  <c:v>520.56399999999996</c:v>
                </c:pt>
                <c:pt idx="99">
                  <c:v>408.77499999999998</c:v>
                </c:pt>
                <c:pt idx="100">
                  <c:v>143.16300000000001</c:v>
                </c:pt>
                <c:pt idx="101">
                  <c:v>106.142</c:v>
                </c:pt>
                <c:pt idx="102">
                  <c:v>115.02200000000001</c:v>
                </c:pt>
                <c:pt idx="103">
                  <c:v>110.322</c:v>
                </c:pt>
                <c:pt idx="104">
                  <c:v>104.123</c:v>
                </c:pt>
                <c:pt idx="105">
                  <c:v>96.79</c:v>
                </c:pt>
                <c:pt idx="106">
                  <c:v>95.117999999999995</c:v>
                </c:pt>
                <c:pt idx="107">
                  <c:v>96.697999999999993</c:v>
                </c:pt>
                <c:pt idx="108">
                  <c:v>105.092</c:v>
                </c:pt>
                <c:pt idx="109">
                  <c:v>113.038</c:v>
                </c:pt>
                <c:pt idx="110">
                  <c:v>109.798</c:v>
                </c:pt>
                <c:pt idx="111">
                  <c:v>118.82899999999999</c:v>
                </c:pt>
                <c:pt idx="112">
                  <c:v>103.393</c:v>
                </c:pt>
                <c:pt idx="113">
                  <c:v>45.223999999999997</c:v>
                </c:pt>
                <c:pt idx="114">
                  <c:v>45.889000000000003</c:v>
                </c:pt>
                <c:pt idx="115">
                  <c:v>60.515000000000001</c:v>
                </c:pt>
                <c:pt idx="116">
                  <c:v>46.023000000000003</c:v>
                </c:pt>
                <c:pt idx="117">
                  <c:v>42.750999999999998</c:v>
                </c:pt>
                <c:pt idx="118">
                  <c:v>45.106000000000002</c:v>
                </c:pt>
                <c:pt idx="119">
                  <c:v>39.244999999999997</c:v>
                </c:pt>
                <c:pt idx="120">
                  <c:v>35.667000000000002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Test!$J$32:$L$32</c:f>
              <c:strCache>
                <c:ptCount val="1"/>
                <c:pt idx="0">
                  <c:v>Th7f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9.1500008711591363E-2</c:v>
                </c:pt>
                <c:pt idx="2">
                  <c:v>0.1903333340305835</c:v>
                </c:pt>
                <c:pt idx="3">
                  <c:v>0.2836666745133698</c:v>
                </c:pt>
                <c:pt idx="4">
                  <c:v>0.37783333333209157</c:v>
                </c:pt>
                <c:pt idx="5">
                  <c:v>0.47066667233593762</c:v>
                </c:pt>
                <c:pt idx="6">
                  <c:v>0.56433334015309811</c:v>
                </c:pt>
                <c:pt idx="7">
                  <c:v>0.6633333396166563</c:v>
                </c:pt>
                <c:pt idx="8">
                  <c:v>0.75716667110100389</c:v>
                </c:pt>
                <c:pt idx="9">
                  <c:v>0.85083333891816437</c:v>
                </c:pt>
                <c:pt idx="10">
                  <c:v>0.9378333343192935</c:v>
                </c:pt>
                <c:pt idx="11">
                  <c:v>1.0285000037401915</c:v>
                </c:pt>
                <c:pt idx="12">
                  <c:v>1.1256666714325547</c:v>
                </c:pt>
                <c:pt idx="13">
                  <c:v>1.2111666728742421</c:v>
                </c:pt>
                <c:pt idx="14">
                  <c:v>1.3085000042337924</c:v>
                </c:pt>
                <c:pt idx="15">
                  <c:v>1.4056666719261557</c:v>
                </c:pt>
                <c:pt idx="16">
                  <c:v>1.5031666669528931</c:v>
                </c:pt>
                <c:pt idx="17">
                  <c:v>1.6006666724570096</c:v>
                </c:pt>
                <c:pt idx="18">
                  <c:v>1.6840000043157488</c:v>
                </c:pt>
                <c:pt idx="19">
                  <c:v>1.7696666694246233</c:v>
                </c:pt>
                <c:pt idx="20">
                  <c:v>1.854000004241243</c:v>
                </c:pt>
                <c:pt idx="21">
                  <c:v>1.9483333372045308</c:v>
                </c:pt>
                <c:pt idx="22">
                  <c:v>2.0425000065006316</c:v>
                </c:pt>
                <c:pt idx="23">
                  <c:v>2.1366666757967323</c:v>
                </c:pt>
                <c:pt idx="24">
                  <c:v>2.2285000013653189</c:v>
                </c:pt>
                <c:pt idx="25">
                  <c:v>2.3268333356827497</c:v>
                </c:pt>
                <c:pt idx="26">
                  <c:v>2.4210000049788505</c:v>
                </c:pt>
                <c:pt idx="27">
                  <c:v>2.5153333379421383</c:v>
                </c:pt>
                <c:pt idx="28">
                  <c:v>2.6090000057592988</c:v>
                </c:pt>
                <c:pt idx="29">
                  <c:v>2.7035000023897737</c:v>
                </c:pt>
                <c:pt idx="30">
                  <c:v>2.7976666716858745</c:v>
                </c:pt>
                <c:pt idx="31">
                  <c:v>2.8963333333376795</c:v>
                </c:pt>
                <c:pt idx="32">
                  <c:v>2.9905000026337802</c:v>
                </c:pt>
                <c:pt idx="33">
                  <c:v>3.084666671929881</c:v>
                </c:pt>
                <c:pt idx="34">
                  <c:v>3.1786666670814157</c:v>
                </c:pt>
                <c:pt idx="35">
                  <c:v>3.2725000090431422</c:v>
                </c:pt>
                <c:pt idx="36">
                  <c:v>3.36683334200643</c:v>
                </c:pt>
                <c:pt idx="37">
                  <c:v>3.4651666763238609</c:v>
                </c:pt>
                <c:pt idx="38">
                  <c:v>3.5591666714753956</c:v>
                </c:pt>
                <c:pt idx="39">
                  <c:v>3.652833339292556</c:v>
                </c:pt>
                <c:pt idx="40">
                  <c:v>3.747333335923031</c:v>
                </c:pt>
                <c:pt idx="41">
                  <c:v>3.8413333415519446</c:v>
                </c:pt>
                <c:pt idx="42">
                  <c:v>3.9353333367034793</c:v>
                </c:pt>
                <c:pt idx="43">
                  <c:v>4.0336666710209101</c:v>
                </c:pt>
                <c:pt idx="44">
                  <c:v>4.128000003984198</c:v>
                </c:pt>
                <c:pt idx="45">
                  <c:v>4.2218333354685456</c:v>
                </c:pt>
                <c:pt idx="46">
                  <c:v>4.3161666684318334</c:v>
                </c:pt>
                <c:pt idx="47">
                  <c:v>4.4103333377279341</c:v>
                </c:pt>
                <c:pt idx="48">
                  <c:v>4.4936666695866734</c:v>
                </c:pt>
                <c:pt idx="49">
                  <c:v>4.5775000029243529</c:v>
                </c:pt>
                <c:pt idx="50">
                  <c:v>4.6635000058449805</c:v>
                </c:pt>
                <c:pt idx="51">
                  <c:v>4.7576666751410812</c:v>
                </c:pt>
                <c:pt idx="52">
                  <c:v>4.8515000066254288</c:v>
                </c:pt>
                <c:pt idx="53">
                  <c:v>4.9453333381097764</c:v>
                </c:pt>
                <c:pt idx="54">
                  <c:v>5.039166669594124</c:v>
                </c:pt>
                <c:pt idx="55">
                  <c:v>5.1380000053904951</c:v>
                </c:pt>
                <c:pt idx="56">
                  <c:v>5.2318333368748426</c:v>
                </c:pt>
                <c:pt idx="57">
                  <c:v>5.3255000046920031</c:v>
                </c:pt>
                <c:pt idx="58">
                  <c:v>5.4106666683219373</c:v>
                </c:pt>
                <c:pt idx="59">
                  <c:v>5.504666673950851</c:v>
                </c:pt>
                <c:pt idx="60">
                  <c:v>5.5981666676234454</c:v>
                </c:pt>
                <c:pt idx="61">
                  <c:v>5.6958333367947489</c:v>
                </c:pt>
                <c:pt idx="62">
                  <c:v>5.7901666697580367</c:v>
                </c:pt>
                <c:pt idx="63">
                  <c:v>5.8840000012423843</c:v>
                </c:pt>
                <c:pt idx="64">
                  <c:v>5.9778333432041109</c:v>
                </c:pt>
                <c:pt idx="65">
                  <c:v>6.0725000035017729</c:v>
                </c:pt>
                <c:pt idx="66">
                  <c:v>6.1665000091306865</c:v>
                </c:pt>
                <c:pt idx="67">
                  <c:v>6.2643333419691771</c:v>
                </c:pt>
                <c:pt idx="68">
                  <c:v>6.3588333385996521</c:v>
                </c:pt>
                <c:pt idx="69">
                  <c:v>6.4528333337511867</c:v>
                </c:pt>
                <c:pt idx="70">
                  <c:v>6.5376666700467467</c:v>
                </c:pt>
                <c:pt idx="71">
                  <c:v>6.6315000015310943</c:v>
                </c:pt>
                <c:pt idx="72">
                  <c:v>6.725500007160008</c:v>
                </c:pt>
                <c:pt idx="73">
                  <c:v>6.8230000021867454</c:v>
                </c:pt>
                <c:pt idx="74">
                  <c:v>6.9175000092945993</c:v>
                </c:pt>
                <c:pt idx="75">
                  <c:v>7.011500004446134</c:v>
                </c:pt>
                <c:pt idx="76">
                  <c:v>7.1058333374094218</c:v>
                </c:pt>
                <c:pt idx="77">
                  <c:v>7.2003333340398967</c:v>
                </c:pt>
                <c:pt idx="78">
                  <c:v>7.2946666670031846</c:v>
                </c:pt>
                <c:pt idx="79">
                  <c:v>7.3933333391323686</c:v>
                </c:pt>
                <c:pt idx="80">
                  <c:v>7.4876666720956564</c:v>
                </c:pt>
                <c:pt idx="81">
                  <c:v>7.5816666672471911</c:v>
                </c:pt>
                <c:pt idx="82">
                  <c:v>7.6753333350643516</c:v>
                </c:pt>
                <c:pt idx="83">
                  <c:v>7.7693333406932652</c:v>
                </c:pt>
                <c:pt idx="84">
                  <c:v>7.8628333343658596</c:v>
                </c:pt>
                <c:pt idx="85">
                  <c:v>7.9616666701622307</c:v>
                </c:pt>
                <c:pt idx="86">
                  <c:v>8.0550000001676381</c:v>
                </c:pt>
                <c:pt idx="87">
                  <c:v>8.1490000057965517</c:v>
                </c:pt>
                <c:pt idx="88">
                  <c:v>8.2425000099465251</c:v>
                </c:pt>
                <c:pt idx="89">
                  <c:v>8.3366666687652469</c:v>
                </c:pt>
                <c:pt idx="90">
                  <c:v>8.4306666743941605</c:v>
                </c:pt>
                <c:pt idx="91">
                  <c:v>8.5298333375249058</c:v>
                </c:pt>
                <c:pt idx="92">
                  <c:v>8.6240000068210065</c:v>
                </c:pt>
                <c:pt idx="93">
                  <c:v>8.7186666671186686</c:v>
                </c:pt>
                <c:pt idx="94">
                  <c:v>8.8130000000819564</c:v>
                </c:pt>
                <c:pt idx="95">
                  <c:v>8.8963333424180746</c:v>
                </c:pt>
                <c:pt idx="96">
                  <c:v>8.9873333391733468</c:v>
                </c:pt>
                <c:pt idx="97">
                  <c:v>9.086333338636905</c:v>
                </c:pt>
                <c:pt idx="98">
                  <c:v>9.1810000094119459</c:v>
                </c:pt>
                <c:pt idx="99">
                  <c:v>9.2741666757501662</c:v>
                </c:pt>
                <c:pt idx="100">
                  <c:v>9.3675000057555735</c:v>
                </c:pt>
                <c:pt idx="101">
                  <c:v>9.4615000009071082</c:v>
                </c:pt>
                <c:pt idx="102">
                  <c:v>9.5555000065360218</c:v>
                </c:pt>
                <c:pt idx="103">
                  <c:v>9.6541666681878269</c:v>
                </c:pt>
                <c:pt idx="104">
                  <c:v>9.7481666738167405</c:v>
                </c:pt>
                <c:pt idx="105">
                  <c:v>9.841833341633901</c:v>
                </c:pt>
                <c:pt idx="106">
                  <c:v>9.9300000036600977</c:v>
                </c:pt>
                <c:pt idx="107">
                  <c:v>10.023166669998318</c:v>
                </c:pt>
                <c:pt idx="108">
                  <c:v>10.117166675627232</c:v>
                </c:pt>
                <c:pt idx="109">
                  <c:v>10.209666676819324</c:v>
                </c:pt>
                <c:pt idx="110">
                  <c:v>10.302833343157545</c:v>
                </c:pt>
                <c:pt idx="111">
                  <c:v>10.396500000497326</c:v>
                </c:pt>
                <c:pt idx="112">
                  <c:v>10.4900000046473</c:v>
                </c:pt>
                <c:pt idx="113">
                  <c:v>10.583500008797273</c:v>
                </c:pt>
                <c:pt idx="114">
                  <c:v>10.677166676614434</c:v>
                </c:pt>
                <c:pt idx="115">
                  <c:v>10.775333336787298</c:v>
                </c:pt>
                <c:pt idx="116">
                  <c:v>10.869166668271646</c:v>
                </c:pt>
                <c:pt idx="117">
                  <c:v>10.962500008754432</c:v>
                </c:pt>
                <c:pt idx="118">
                  <c:v>11.055666675092652</c:v>
                </c:pt>
                <c:pt idx="119">
                  <c:v>11.149166668765247</c:v>
                </c:pt>
                <c:pt idx="120">
                  <c:v>11.234166668727994</c:v>
                </c:pt>
              </c:numCache>
            </c:numRef>
          </c:xVal>
          <c:yVal>
            <c:numRef>
              <c:f>Meas!$AC$2:$AC$1001</c:f>
              <c:numCache>
                <c:formatCode>General</c:formatCode>
                <c:ptCount val="1000"/>
                <c:pt idx="0">
                  <c:v>18.91</c:v>
                </c:pt>
                <c:pt idx="1">
                  <c:v>18.844000000000001</c:v>
                </c:pt>
                <c:pt idx="2">
                  <c:v>19.414999999999999</c:v>
                </c:pt>
                <c:pt idx="3">
                  <c:v>20.61</c:v>
                </c:pt>
                <c:pt idx="4">
                  <c:v>21.309000000000001</c:v>
                </c:pt>
                <c:pt idx="5">
                  <c:v>22.408999999999999</c:v>
                </c:pt>
                <c:pt idx="6">
                  <c:v>23.355</c:v>
                </c:pt>
                <c:pt idx="7">
                  <c:v>26.373999999999999</c:v>
                </c:pt>
                <c:pt idx="8">
                  <c:v>28.539000000000001</c:v>
                </c:pt>
                <c:pt idx="9">
                  <c:v>30.193999999999999</c:v>
                </c:pt>
                <c:pt idx="10">
                  <c:v>31.957999999999998</c:v>
                </c:pt>
                <c:pt idx="11">
                  <c:v>34.140999999999998</c:v>
                </c:pt>
                <c:pt idx="12">
                  <c:v>37.027999999999999</c:v>
                </c:pt>
                <c:pt idx="13">
                  <c:v>37.423999999999999</c:v>
                </c:pt>
                <c:pt idx="14">
                  <c:v>38.537999999999997</c:v>
                </c:pt>
                <c:pt idx="15">
                  <c:v>39.258000000000003</c:v>
                </c:pt>
                <c:pt idx="16">
                  <c:v>39.814999999999998</c:v>
                </c:pt>
                <c:pt idx="17">
                  <c:v>42.457999999999998</c:v>
                </c:pt>
                <c:pt idx="18">
                  <c:v>45.423999999999999</c:v>
                </c:pt>
                <c:pt idx="19">
                  <c:v>48.938000000000002</c:v>
                </c:pt>
                <c:pt idx="20">
                  <c:v>50.389000000000003</c:v>
                </c:pt>
                <c:pt idx="21">
                  <c:v>51.938000000000002</c:v>
                </c:pt>
                <c:pt idx="22">
                  <c:v>52.58</c:v>
                </c:pt>
                <c:pt idx="23">
                  <c:v>54.051000000000002</c:v>
                </c:pt>
                <c:pt idx="24">
                  <c:v>55.466000000000001</c:v>
                </c:pt>
                <c:pt idx="25">
                  <c:v>58.619</c:v>
                </c:pt>
                <c:pt idx="26">
                  <c:v>60.274999999999999</c:v>
                </c:pt>
                <c:pt idx="27">
                  <c:v>62.222999999999999</c:v>
                </c:pt>
                <c:pt idx="28">
                  <c:v>65.998000000000005</c:v>
                </c:pt>
                <c:pt idx="29">
                  <c:v>68.438000000000002</c:v>
                </c:pt>
                <c:pt idx="30">
                  <c:v>72.62</c:v>
                </c:pt>
                <c:pt idx="31">
                  <c:v>72.358999999999995</c:v>
                </c:pt>
                <c:pt idx="32">
                  <c:v>76.77</c:v>
                </c:pt>
                <c:pt idx="33">
                  <c:v>78.683000000000007</c:v>
                </c:pt>
                <c:pt idx="34">
                  <c:v>80.213999999999999</c:v>
                </c:pt>
                <c:pt idx="35">
                  <c:v>84.819000000000003</c:v>
                </c:pt>
                <c:pt idx="36">
                  <c:v>84.846000000000004</c:v>
                </c:pt>
                <c:pt idx="37">
                  <c:v>86.361000000000004</c:v>
                </c:pt>
                <c:pt idx="38">
                  <c:v>91.787000000000006</c:v>
                </c:pt>
                <c:pt idx="39">
                  <c:v>102.038</c:v>
                </c:pt>
                <c:pt idx="40">
                  <c:v>111.68899999999999</c:v>
                </c:pt>
                <c:pt idx="41">
                  <c:v>122.214</c:v>
                </c:pt>
                <c:pt idx="42">
                  <c:v>136.31899999999999</c:v>
                </c:pt>
                <c:pt idx="43">
                  <c:v>144.64400000000001</c:v>
                </c:pt>
                <c:pt idx="44">
                  <c:v>149.37</c:v>
                </c:pt>
                <c:pt idx="45">
                  <c:v>159.32900000000001</c:v>
                </c:pt>
                <c:pt idx="46">
                  <c:v>171.595</c:v>
                </c:pt>
                <c:pt idx="47">
                  <c:v>184.53200000000001</c:v>
                </c:pt>
                <c:pt idx="48">
                  <c:v>187.20500000000001</c:v>
                </c:pt>
                <c:pt idx="49">
                  <c:v>193.435</c:v>
                </c:pt>
                <c:pt idx="50">
                  <c:v>216.19800000000001</c:v>
                </c:pt>
                <c:pt idx="51">
                  <c:v>245.26400000000001</c:v>
                </c:pt>
                <c:pt idx="52">
                  <c:v>276.55700000000002</c:v>
                </c:pt>
                <c:pt idx="53">
                  <c:v>292.94200000000001</c:v>
                </c:pt>
                <c:pt idx="54">
                  <c:v>316.44</c:v>
                </c:pt>
                <c:pt idx="55">
                  <c:v>316.06799999999998</c:v>
                </c:pt>
                <c:pt idx="56">
                  <c:v>339.59500000000003</c:v>
                </c:pt>
                <c:pt idx="57">
                  <c:v>325.346</c:v>
                </c:pt>
                <c:pt idx="58">
                  <c:v>322.66800000000001</c:v>
                </c:pt>
                <c:pt idx="59">
                  <c:v>323.63900000000001</c:v>
                </c:pt>
                <c:pt idx="60">
                  <c:v>328.70800000000003</c:v>
                </c:pt>
                <c:pt idx="61">
                  <c:v>319.51400000000001</c:v>
                </c:pt>
                <c:pt idx="62">
                  <c:v>349.26400000000001</c:v>
                </c:pt>
                <c:pt idx="63">
                  <c:v>330.75599999999997</c:v>
                </c:pt>
                <c:pt idx="64">
                  <c:v>338.87900000000002</c:v>
                </c:pt>
                <c:pt idx="65">
                  <c:v>335.24</c:v>
                </c:pt>
                <c:pt idx="66">
                  <c:v>371.928</c:v>
                </c:pt>
                <c:pt idx="67">
                  <c:v>383.81</c:v>
                </c:pt>
                <c:pt idx="68">
                  <c:v>407.50900000000001</c:v>
                </c:pt>
                <c:pt idx="69">
                  <c:v>465.286</c:v>
                </c:pt>
                <c:pt idx="70">
                  <c:v>461.709</c:v>
                </c:pt>
                <c:pt idx="71">
                  <c:v>477.95</c:v>
                </c:pt>
                <c:pt idx="72">
                  <c:v>516.39599999999996</c:v>
                </c:pt>
                <c:pt idx="73">
                  <c:v>578.65</c:v>
                </c:pt>
                <c:pt idx="74">
                  <c:v>598.55700000000002</c:v>
                </c:pt>
                <c:pt idx="75">
                  <c:v>628.41800000000001</c:v>
                </c:pt>
                <c:pt idx="76">
                  <c:v>668.60500000000002</c:v>
                </c:pt>
                <c:pt idx="77">
                  <c:v>746.38499999999999</c:v>
                </c:pt>
                <c:pt idx="78">
                  <c:v>782.38199999999995</c:v>
                </c:pt>
                <c:pt idx="79">
                  <c:v>800.86900000000003</c:v>
                </c:pt>
                <c:pt idx="80">
                  <c:v>826.678</c:v>
                </c:pt>
                <c:pt idx="81">
                  <c:v>845.46299999999997</c:v>
                </c:pt>
                <c:pt idx="82">
                  <c:v>863.29100000000005</c:v>
                </c:pt>
                <c:pt idx="83">
                  <c:v>868.76700000000005</c:v>
                </c:pt>
                <c:pt idx="84">
                  <c:v>878.68399999999997</c:v>
                </c:pt>
                <c:pt idx="85">
                  <c:v>887.30499999999995</c:v>
                </c:pt>
                <c:pt idx="86">
                  <c:v>901.077</c:v>
                </c:pt>
                <c:pt idx="87">
                  <c:v>913.548</c:v>
                </c:pt>
                <c:pt idx="88">
                  <c:v>930.00699999999995</c:v>
                </c:pt>
                <c:pt idx="89">
                  <c:v>947.29899999999998</c:v>
                </c:pt>
                <c:pt idx="90">
                  <c:v>963.94299999999998</c:v>
                </c:pt>
                <c:pt idx="91">
                  <c:v>967.82</c:v>
                </c:pt>
                <c:pt idx="92">
                  <c:v>957.71299999999997</c:v>
                </c:pt>
                <c:pt idx="93">
                  <c:v>972.85799999999995</c:v>
                </c:pt>
                <c:pt idx="94">
                  <c:v>982.97</c:v>
                </c:pt>
                <c:pt idx="95">
                  <c:v>993.71199999999999</c:v>
                </c:pt>
                <c:pt idx="96">
                  <c:v>1028.463</c:v>
                </c:pt>
                <c:pt idx="97">
                  <c:v>829.77200000000005</c:v>
                </c:pt>
                <c:pt idx="98">
                  <c:v>624.75</c:v>
                </c:pt>
                <c:pt idx="99">
                  <c:v>520.63300000000004</c:v>
                </c:pt>
                <c:pt idx="100">
                  <c:v>152.97900000000001</c:v>
                </c:pt>
                <c:pt idx="101">
                  <c:v>128.702</c:v>
                </c:pt>
                <c:pt idx="102">
                  <c:v>126.193</c:v>
                </c:pt>
                <c:pt idx="103">
                  <c:v>138.51900000000001</c:v>
                </c:pt>
                <c:pt idx="104">
                  <c:v>154.179</c:v>
                </c:pt>
                <c:pt idx="105">
                  <c:v>165.452</c:v>
                </c:pt>
                <c:pt idx="106">
                  <c:v>170.511</c:v>
                </c:pt>
                <c:pt idx="107">
                  <c:v>174.17400000000001</c:v>
                </c:pt>
                <c:pt idx="108">
                  <c:v>183.28800000000001</c:v>
                </c:pt>
                <c:pt idx="109">
                  <c:v>199.36099999999999</c:v>
                </c:pt>
                <c:pt idx="110">
                  <c:v>213.20400000000001</c:v>
                </c:pt>
                <c:pt idx="111">
                  <c:v>249.89599999999999</c:v>
                </c:pt>
                <c:pt idx="112">
                  <c:v>247.21199999999999</c:v>
                </c:pt>
                <c:pt idx="113">
                  <c:v>182.714</c:v>
                </c:pt>
                <c:pt idx="114">
                  <c:v>170.01900000000001</c:v>
                </c:pt>
                <c:pt idx="115">
                  <c:v>163.44800000000001</c:v>
                </c:pt>
                <c:pt idx="116">
                  <c:v>159.41800000000001</c:v>
                </c:pt>
                <c:pt idx="117">
                  <c:v>155.107</c:v>
                </c:pt>
                <c:pt idx="118">
                  <c:v>151.63999999999999</c:v>
                </c:pt>
                <c:pt idx="119">
                  <c:v>147.251</c:v>
                </c:pt>
                <c:pt idx="120">
                  <c:v>139.53299999999999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51824"/>
        <c:axId val="462651280"/>
      </c:scatterChart>
      <c:valAx>
        <c:axId val="462651824"/>
        <c:scaling>
          <c:orientation val="minMax"/>
          <c:max val="1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51280"/>
        <c:crosses val="autoZero"/>
        <c:crossBetween val="midCat"/>
      </c:valAx>
      <c:valAx>
        <c:axId val="462651280"/>
        <c:scaling>
          <c:orientation val="minMax"/>
          <c:max val="14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51824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e">
        <v>#REF!</v>
      </c>
      <c r="E1" s="53"/>
      <c r="F1" s="54"/>
      <c r="G1" s="30" t="s">
        <v>66</v>
      </c>
      <c r="H1" s="7">
        <v>11</v>
      </c>
      <c r="I1" s="8">
        <v>14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67</v>
      </c>
      <c r="C3" s="57"/>
      <c r="D3" s="56" t="s">
        <v>67</v>
      </c>
      <c r="E3" s="57"/>
      <c r="F3" s="56" t="s">
        <v>67</v>
      </c>
      <c r="G3" s="57"/>
      <c r="H3" s="56" t="s">
        <v>67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36</v>
      </c>
      <c r="B6" s="39">
        <v>434.47999800000002</v>
      </c>
      <c r="C6" s="10" t="s">
        <v>39</v>
      </c>
      <c r="D6" s="14"/>
      <c r="E6" s="15" t="s">
        <v>68</v>
      </c>
      <c r="F6" s="21">
        <v>9.536140170926803</v>
      </c>
      <c r="G6" s="10" t="s">
        <v>69</v>
      </c>
      <c r="H6" s="14"/>
      <c r="I6" s="15" t="s">
        <v>68</v>
      </c>
      <c r="J6" s="37" t="s">
        <v>36</v>
      </c>
      <c r="K6" s="44" t="s">
        <v>68</v>
      </c>
      <c r="L6" s="38" t="s">
        <v>68</v>
      </c>
      <c r="M6" s="38" t="s">
        <v>36</v>
      </c>
      <c r="N6" s="44" t="s">
        <v>68</v>
      </c>
      <c r="O6" s="38" t="s">
        <v>68</v>
      </c>
    </row>
    <row r="7" spans="1:26" ht="15" customHeight="1" x14ac:dyDescent="0.3">
      <c r="A7" s="43" t="s">
        <v>37</v>
      </c>
      <c r="B7" s="39">
        <v>417.41514100000001</v>
      </c>
      <c r="C7" s="10" t="s">
        <v>39</v>
      </c>
      <c r="D7" s="14"/>
      <c r="E7" s="15" t="s">
        <v>68</v>
      </c>
      <c r="F7" s="21">
        <v>6.4979175067243373</v>
      </c>
      <c r="G7" s="10" t="s">
        <v>69</v>
      </c>
      <c r="H7" s="14"/>
      <c r="I7" s="15" t="s">
        <v>68</v>
      </c>
      <c r="J7" s="37" t="s">
        <v>37</v>
      </c>
      <c r="K7" s="44" t="s">
        <v>68</v>
      </c>
      <c r="L7" s="38" t="s">
        <v>68</v>
      </c>
      <c r="M7" s="38" t="s">
        <v>37</v>
      </c>
      <c r="N7" s="44" t="s">
        <v>68</v>
      </c>
      <c r="O7" s="38" t="s">
        <v>68</v>
      </c>
    </row>
    <row r="8" spans="1:26" ht="15" customHeight="1" x14ac:dyDescent="0.3">
      <c r="A8" s="43" t="s">
        <v>38</v>
      </c>
      <c r="B8" s="39">
        <v>744.60577599999999</v>
      </c>
      <c r="C8" s="10" t="s">
        <v>39</v>
      </c>
      <c r="D8" s="14"/>
      <c r="E8" s="15" t="s">
        <v>68</v>
      </c>
      <c r="F8" s="21">
        <v>10.90786729986403</v>
      </c>
      <c r="G8" s="10" t="s">
        <v>69</v>
      </c>
      <c r="H8" s="14"/>
      <c r="I8" s="15" t="s">
        <v>68</v>
      </c>
      <c r="J8" s="37" t="s">
        <v>38</v>
      </c>
      <c r="K8" s="44" t="s">
        <v>68</v>
      </c>
      <c r="L8" s="38" t="s">
        <v>68</v>
      </c>
      <c r="M8" s="38" t="s">
        <v>38</v>
      </c>
      <c r="N8" s="44" t="s">
        <v>68</v>
      </c>
      <c r="O8" s="38" t="s">
        <v>68</v>
      </c>
    </row>
    <row r="9" spans="1:26" ht="15" customHeight="1" x14ac:dyDescent="0.3">
      <c r="A9" s="43" t="s">
        <v>44</v>
      </c>
      <c r="B9" s="39">
        <v>1596.5009150000001</v>
      </c>
      <c r="C9" s="10" t="s">
        <v>39</v>
      </c>
      <c r="D9" s="14"/>
      <c r="E9" s="15" t="s">
        <v>68</v>
      </c>
      <c r="F9" s="21">
        <v>26.941924977515072</v>
      </c>
      <c r="G9" s="10" t="s">
        <v>69</v>
      </c>
      <c r="H9" s="14"/>
      <c r="I9" s="15" t="s">
        <v>68</v>
      </c>
      <c r="J9" s="37" t="s">
        <v>44</v>
      </c>
      <c r="K9" s="44" t="s">
        <v>68</v>
      </c>
      <c r="L9" s="38" t="s">
        <v>68</v>
      </c>
      <c r="M9" s="38" t="s">
        <v>44</v>
      </c>
      <c r="N9" s="44" t="s">
        <v>68</v>
      </c>
      <c r="O9" s="38" t="s">
        <v>68</v>
      </c>
    </row>
    <row r="10" spans="1:26" ht="15" customHeight="1" x14ac:dyDescent="0.3">
      <c r="A10" s="43" t="s">
        <v>45</v>
      </c>
      <c r="B10" s="39">
        <v>290.34291500000018</v>
      </c>
      <c r="C10" s="10" t="s">
        <v>39</v>
      </c>
      <c r="D10" s="14"/>
      <c r="E10" s="15" t="s">
        <v>68</v>
      </c>
      <c r="F10" s="21">
        <v>26.941924977515072</v>
      </c>
      <c r="G10" s="10" t="s">
        <v>69</v>
      </c>
      <c r="H10" s="14"/>
      <c r="I10" s="15" t="s">
        <v>68</v>
      </c>
      <c r="J10" s="37" t="s">
        <v>45</v>
      </c>
      <c r="K10" s="44" t="s">
        <v>68</v>
      </c>
      <c r="L10" s="38" t="s">
        <v>68</v>
      </c>
      <c r="M10" s="38" t="s">
        <v>45</v>
      </c>
      <c r="N10" s="44" t="s">
        <v>68</v>
      </c>
      <c r="O10" s="38" t="s">
        <v>68</v>
      </c>
    </row>
    <row r="11" spans="1:26" ht="15" customHeight="1" x14ac:dyDescent="0.3">
      <c r="A11" s="43" t="s">
        <v>58</v>
      </c>
      <c r="B11" s="39">
        <v>-3669.8940260559643</v>
      </c>
      <c r="C11" s="10" t="s">
        <v>59</v>
      </c>
      <c r="D11" s="14"/>
      <c r="E11" s="15" t="s">
        <v>68</v>
      </c>
      <c r="F11" s="21">
        <v>-7337.5001143740528</v>
      </c>
      <c r="G11" s="10" t="s">
        <v>70</v>
      </c>
      <c r="H11" s="14"/>
      <c r="I11" s="15" t="s">
        <v>68</v>
      </c>
      <c r="J11" s="37" t="s">
        <v>58</v>
      </c>
      <c r="K11" s="44" t="s">
        <v>68</v>
      </c>
      <c r="L11" s="38" t="s">
        <v>68</v>
      </c>
      <c r="M11" s="38" t="s">
        <v>58</v>
      </c>
      <c r="N11" s="44" t="s">
        <v>68</v>
      </c>
      <c r="O11" s="38" t="s">
        <v>68</v>
      </c>
    </row>
    <row r="12" spans="1:26" ht="15" customHeight="1" x14ac:dyDescent="0.3">
      <c r="A12" s="43" t="s">
        <v>60</v>
      </c>
      <c r="B12" s="45">
        <v>4.5009474602536752</v>
      </c>
      <c r="C12" s="10" t="s">
        <v>9</v>
      </c>
      <c r="D12" s="14"/>
      <c r="E12" s="15" t="s">
        <v>68</v>
      </c>
      <c r="F12" s="46">
        <v>-13.261465450468201</v>
      </c>
      <c r="G12" s="10" t="s">
        <v>71</v>
      </c>
      <c r="H12" s="14"/>
      <c r="I12" s="15" t="s">
        <v>68</v>
      </c>
      <c r="J12" s="37" t="s">
        <v>60</v>
      </c>
      <c r="K12" s="47" t="s">
        <v>68</v>
      </c>
      <c r="L12" s="38" t="s">
        <v>68</v>
      </c>
      <c r="M12" s="38" t="s">
        <v>60</v>
      </c>
      <c r="N12" s="47" t="s">
        <v>68</v>
      </c>
      <c r="O12" s="38" t="s">
        <v>68</v>
      </c>
    </row>
    <row r="13" spans="1:26" ht="15" customHeight="1" x14ac:dyDescent="0.3">
      <c r="A13" s="43" t="s">
        <v>61</v>
      </c>
      <c r="B13" s="45">
        <v>11.446152653615304</v>
      </c>
      <c r="C13" s="10" t="s">
        <v>9</v>
      </c>
      <c r="D13" s="14"/>
      <c r="E13" s="15" t="s">
        <v>68</v>
      </c>
      <c r="F13" s="46">
        <v>-4.3819049435649786</v>
      </c>
      <c r="G13" s="10" t="s">
        <v>71</v>
      </c>
      <c r="H13" s="14"/>
      <c r="I13" s="15" t="s">
        <v>68</v>
      </c>
      <c r="J13" s="37" t="s">
        <v>61</v>
      </c>
      <c r="K13" s="47" t="s">
        <v>68</v>
      </c>
      <c r="L13" s="38" t="s">
        <v>68</v>
      </c>
      <c r="M13" s="38" t="s">
        <v>61</v>
      </c>
      <c r="N13" s="47" t="s">
        <v>68</v>
      </c>
      <c r="O13" s="38" t="s">
        <v>68</v>
      </c>
    </row>
    <row r="14" spans="1:26" ht="15" customHeight="1" x14ac:dyDescent="0.3">
      <c r="A14" s="43" t="s">
        <v>16</v>
      </c>
      <c r="B14" s="45">
        <v>2.6581727161102928</v>
      </c>
      <c r="C14" s="10" t="s">
        <v>9</v>
      </c>
      <c r="D14" s="14"/>
      <c r="E14" s="15" t="s">
        <v>68</v>
      </c>
      <c r="F14" s="46">
        <v>-11.386802089653626</v>
      </c>
      <c r="G14" s="10" t="s">
        <v>71</v>
      </c>
      <c r="H14" s="14"/>
      <c r="I14" s="15" t="s">
        <v>68</v>
      </c>
      <c r="J14" s="37" t="s">
        <v>16</v>
      </c>
      <c r="K14" s="47" t="s">
        <v>68</v>
      </c>
      <c r="L14" s="38" t="s">
        <v>68</v>
      </c>
      <c r="M14" s="38" t="s">
        <v>16</v>
      </c>
      <c r="N14" s="47" t="s">
        <v>68</v>
      </c>
      <c r="O14" s="38" t="s">
        <v>68</v>
      </c>
    </row>
    <row r="15" spans="1:26" ht="15" customHeight="1" x14ac:dyDescent="0.3">
      <c r="A15" s="43" t="s">
        <v>17</v>
      </c>
      <c r="B15" s="45">
        <v>10.376867829564896</v>
      </c>
      <c r="C15" s="10" t="s">
        <v>9</v>
      </c>
      <c r="D15" s="14"/>
      <c r="E15" s="15" t="s">
        <v>68</v>
      </c>
      <c r="F15" s="46">
        <v>-5.1139523943634595</v>
      </c>
      <c r="G15" s="10" t="s">
        <v>71</v>
      </c>
      <c r="H15" s="14"/>
      <c r="I15" s="15" t="s">
        <v>68</v>
      </c>
      <c r="J15" s="37" t="s">
        <v>17</v>
      </c>
      <c r="K15" s="47" t="s">
        <v>68</v>
      </c>
      <c r="L15" s="38" t="s">
        <v>68</v>
      </c>
      <c r="M15" s="38" t="s">
        <v>17</v>
      </c>
      <c r="N15" s="47" t="s">
        <v>68</v>
      </c>
      <c r="O15" s="38" t="s">
        <v>68</v>
      </c>
    </row>
    <row r="16" spans="1:26" ht="15" customHeight="1" x14ac:dyDescent="0.3">
      <c r="A16" s="43" t="s">
        <v>18</v>
      </c>
      <c r="B16" s="45">
        <v>324.91899999999998</v>
      </c>
      <c r="C16" s="10" t="s">
        <v>8</v>
      </c>
      <c r="D16" s="14"/>
      <c r="E16" s="15" t="s">
        <v>68</v>
      </c>
      <c r="F16" s="46">
        <v>-160.36984069074879</v>
      </c>
      <c r="G16" s="10" t="s">
        <v>72</v>
      </c>
      <c r="H16" s="14"/>
      <c r="I16" s="15" t="s">
        <v>68</v>
      </c>
      <c r="J16" s="37" t="s">
        <v>18</v>
      </c>
      <c r="K16" s="47" t="s">
        <v>68</v>
      </c>
      <c r="L16" s="38" t="s">
        <v>68</v>
      </c>
      <c r="M16" s="38" t="s">
        <v>18</v>
      </c>
      <c r="N16" s="47" t="s">
        <v>68</v>
      </c>
      <c r="O16" s="38" t="s">
        <v>68</v>
      </c>
    </row>
    <row r="17" spans="1:15" ht="15" customHeight="1" x14ac:dyDescent="0.3">
      <c r="A17" s="43" t="s">
        <v>19</v>
      </c>
      <c r="B17" s="45">
        <v>359.41199999999998</v>
      </c>
      <c r="C17" s="10" t="s">
        <v>8</v>
      </c>
      <c r="D17" s="14"/>
      <c r="E17" s="15" t="s">
        <v>68</v>
      </c>
      <c r="F17" s="46">
        <v>-106.35188660455606</v>
      </c>
      <c r="G17" s="10" t="s">
        <v>72</v>
      </c>
      <c r="H17" s="14"/>
      <c r="I17" s="15" t="s">
        <v>68</v>
      </c>
      <c r="J17" s="37" t="s">
        <v>19</v>
      </c>
      <c r="K17" s="47" t="s">
        <v>68</v>
      </c>
      <c r="L17" s="38" t="s">
        <v>68</v>
      </c>
      <c r="M17" s="38" t="s">
        <v>19</v>
      </c>
      <c r="N17" s="47" t="s">
        <v>68</v>
      </c>
      <c r="O17" s="38" t="s">
        <v>68</v>
      </c>
    </row>
    <row r="18" spans="1:15" ht="15" customHeight="1" x14ac:dyDescent="0.3">
      <c r="A18" s="43" t="s">
        <v>20</v>
      </c>
      <c r="B18" s="45">
        <v>175.863</v>
      </c>
      <c r="C18" s="10" t="s">
        <v>8</v>
      </c>
      <c r="D18" s="14"/>
      <c r="E18" s="15" t="s">
        <v>68</v>
      </c>
      <c r="F18" s="46">
        <v>-146.00718339582917</v>
      </c>
      <c r="G18" s="10" t="s">
        <v>72</v>
      </c>
      <c r="H18" s="14"/>
      <c r="I18" s="15" t="s">
        <v>68</v>
      </c>
      <c r="J18" s="37" t="s">
        <v>20</v>
      </c>
      <c r="K18" s="47" t="s">
        <v>68</v>
      </c>
      <c r="L18" s="38" t="s">
        <v>68</v>
      </c>
      <c r="M18" s="38" t="s">
        <v>20</v>
      </c>
      <c r="N18" s="47" t="s">
        <v>68</v>
      </c>
      <c r="O18" s="38" t="s">
        <v>68</v>
      </c>
    </row>
    <row r="19" spans="1:15" ht="15" customHeight="1" x14ac:dyDescent="0.3">
      <c r="A19" s="43" t="s">
        <v>62</v>
      </c>
      <c r="B19" s="45">
        <v>-10.172521428750317</v>
      </c>
      <c r="C19" s="10" t="s">
        <v>9</v>
      </c>
      <c r="D19" s="14"/>
      <c r="E19" s="15" t="s">
        <v>68</v>
      </c>
      <c r="F19" s="46">
        <v>-20.754128092235266</v>
      </c>
      <c r="G19" s="10" t="s">
        <v>71</v>
      </c>
      <c r="H19" s="14"/>
      <c r="I19" s="15" t="s">
        <v>68</v>
      </c>
      <c r="J19" s="37" t="s">
        <v>62</v>
      </c>
      <c r="K19" s="47" t="s">
        <v>68</v>
      </c>
      <c r="L19" s="38" t="s">
        <v>68</v>
      </c>
      <c r="M19" s="38" t="s">
        <v>62</v>
      </c>
      <c r="N19" s="47" t="s">
        <v>68</v>
      </c>
      <c r="O19" s="38" t="s">
        <v>68</v>
      </c>
    </row>
    <row r="20" spans="1:15" ht="15" customHeight="1" x14ac:dyDescent="0.3">
      <c r="A20" s="43" t="s">
        <v>63</v>
      </c>
      <c r="B20" s="45">
        <v>-2.6775560793540185</v>
      </c>
      <c r="C20" s="10" t="s">
        <v>9</v>
      </c>
      <c r="D20" s="14"/>
      <c r="E20" s="15" t="s">
        <v>68</v>
      </c>
      <c r="F20" s="46">
        <v>-6.4592816878197654</v>
      </c>
      <c r="G20" s="10" t="s">
        <v>71</v>
      </c>
      <c r="H20" s="14"/>
      <c r="I20" s="15" t="s">
        <v>68</v>
      </c>
      <c r="J20" s="37" t="s">
        <v>63</v>
      </c>
      <c r="K20" s="47" t="s">
        <v>68</v>
      </c>
      <c r="L20" s="38" t="s">
        <v>68</v>
      </c>
      <c r="M20" s="38" t="s">
        <v>63</v>
      </c>
      <c r="N20" s="47" t="s">
        <v>68</v>
      </c>
      <c r="O20" s="38" t="s">
        <v>68</v>
      </c>
    </row>
    <row r="21" spans="1:15" ht="15" customHeight="1" x14ac:dyDescent="0.3">
      <c r="A21" s="43" t="s">
        <v>64</v>
      </c>
      <c r="B21" s="45">
        <v>-2.5543884461633524</v>
      </c>
      <c r="C21" s="10" t="s">
        <v>9</v>
      </c>
      <c r="D21" s="14"/>
      <c r="E21" s="15" t="s">
        <v>68</v>
      </c>
      <c r="F21" s="46">
        <v>23.689089168665383</v>
      </c>
      <c r="G21" s="10" t="s">
        <v>71</v>
      </c>
      <c r="H21" s="14"/>
      <c r="I21" s="15" t="s">
        <v>68</v>
      </c>
      <c r="J21" s="37" t="s">
        <v>64</v>
      </c>
      <c r="K21" s="47" t="s">
        <v>68</v>
      </c>
      <c r="L21" s="38" t="s">
        <v>68</v>
      </c>
      <c r="M21" s="38" t="s">
        <v>64</v>
      </c>
      <c r="N21" s="47" t="s">
        <v>68</v>
      </c>
      <c r="O21" s="38" t="s">
        <v>68</v>
      </c>
    </row>
    <row r="22" spans="1:15" ht="15" customHeight="1" x14ac:dyDescent="0.3">
      <c r="A22" s="43" t="s">
        <v>65</v>
      </c>
      <c r="B22" s="45">
        <v>0.13660330434608225</v>
      </c>
      <c r="C22" s="10" t="s">
        <v>9</v>
      </c>
      <c r="D22" s="14"/>
      <c r="E22" s="15" t="s">
        <v>68</v>
      </c>
      <c r="F22" s="46">
        <v>7.5109910465917871</v>
      </c>
      <c r="G22" s="10" t="s">
        <v>71</v>
      </c>
      <c r="H22" s="14"/>
      <c r="I22" s="15" t="s">
        <v>68</v>
      </c>
      <c r="J22" s="37" t="s">
        <v>65</v>
      </c>
      <c r="K22" s="47" t="s">
        <v>68</v>
      </c>
      <c r="L22" s="38" t="s">
        <v>68</v>
      </c>
      <c r="M22" s="38" t="s">
        <v>65</v>
      </c>
      <c r="N22" s="47" t="s">
        <v>68</v>
      </c>
      <c r="O22" s="38" t="s">
        <v>68</v>
      </c>
    </row>
    <row r="23" spans="1:15" ht="15" customHeight="1" x14ac:dyDescent="0.3">
      <c r="A23" s="43" t="s">
        <v>21</v>
      </c>
      <c r="B23" s="45">
        <v>62.790999999999997</v>
      </c>
      <c r="C23" s="10" t="s">
        <v>8</v>
      </c>
      <c r="D23" s="14"/>
      <c r="E23" s="15" t="s">
        <v>68</v>
      </c>
      <c r="F23" s="46">
        <v>-137.95870931418852</v>
      </c>
      <c r="G23" s="10" t="s">
        <v>72</v>
      </c>
      <c r="H23" s="14"/>
      <c r="I23" s="15" t="s">
        <v>68</v>
      </c>
      <c r="J23" s="37" t="s">
        <v>21</v>
      </c>
      <c r="K23" s="47" t="s">
        <v>68</v>
      </c>
      <c r="L23" s="38" t="s">
        <v>68</v>
      </c>
      <c r="M23" s="38" t="s">
        <v>21</v>
      </c>
      <c r="N23" s="47" t="s">
        <v>68</v>
      </c>
      <c r="O23" s="38" t="s">
        <v>68</v>
      </c>
    </row>
    <row r="24" spans="1:15" ht="15" customHeight="1" x14ac:dyDescent="0.3">
      <c r="A24" s="43" t="s">
        <v>22</v>
      </c>
      <c r="B24" s="45">
        <v>48.604999999999997</v>
      </c>
      <c r="C24" s="10" t="s">
        <v>8</v>
      </c>
      <c r="D24" s="14"/>
      <c r="E24" s="15" t="s">
        <v>68</v>
      </c>
      <c r="F24" s="46">
        <v>-52.592460349671931</v>
      </c>
      <c r="G24" s="10" t="s">
        <v>72</v>
      </c>
      <c r="H24" s="14"/>
      <c r="I24" s="15" t="s">
        <v>68</v>
      </c>
      <c r="J24" s="37" t="s">
        <v>22</v>
      </c>
      <c r="K24" s="47" t="s">
        <v>68</v>
      </c>
      <c r="L24" s="38" t="s">
        <v>68</v>
      </c>
      <c r="M24" s="38" t="s">
        <v>22</v>
      </c>
      <c r="N24" s="47" t="s">
        <v>68</v>
      </c>
      <c r="O24" s="38" t="s">
        <v>68</v>
      </c>
    </row>
    <row r="25" spans="1:15" ht="15" customHeight="1" x14ac:dyDescent="0.3">
      <c r="A25" s="43" t="s">
        <v>23</v>
      </c>
      <c r="B25" s="45">
        <v>19.106999999999999</v>
      </c>
      <c r="C25" s="10" t="s">
        <v>8</v>
      </c>
      <c r="D25" s="14"/>
      <c r="E25" s="15" t="s">
        <v>68</v>
      </c>
      <c r="F25" s="46">
        <v>-3.3536804783637351</v>
      </c>
      <c r="G25" s="10" t="s">
        <v>72</v>
      </c>
      <c r="H25" s="14"/>
      <c r="I25" s="15" t="s">
        <v>68</v>
      </c>
      <c r="J25" s="37" t="s">
        <v>23</v>
      </c>
      <c r="K25" s="47" t="s">
        <v>68</v>
      </c>
      <c r="L25" s="38" t="s">
        <v>68</v>
      </c>
      <c r="M25" s="38" t="s">
        <v>23</v>
      </c>
      <c r="N25" s="47" t="s">
        <v>68</v>
      </c>
      <c r="O25" s="38" t="s">
        <v>68</v>
      </c>
    </row>
    <row r="26" spans="1:15" ht="15" customHeight="1" x14ac:dyDescent="0.3">
      <c r="A26" s="43" t="s">
        <v>24</v>
      </c>
      <c r="B26" s="45">
        <v>42.786999999999999</v>
      </c>
      <c r="C26" s="10" t="s">
        <v>8</v>
      </c>
      <c r="D26" s="14"/>
      <c r="E26" s="15" t="s">
        <v>68</v>
      </c>
      <c r="F26" s="46">
        <v>-47.768402830740804</v>
      </c>
      <c r="G26" s="10" t="s">
        <v>72</v>
      </c>
      <c r="H26" s="14"/>
      <c r="I26" s="15" t="s">
        <v>68</v>
      </c>
      <c r="J26" s="37" t="s">
        <v>24</v>
      </c>
      <c r="K26" s="47" t="s">
        <v>68</v>
      </c>
      <c r="L26" s="38" t="s">
        <v>68</v>
      </c>
      <c r="M26" s="38" t="s">
        <v>24</v>
      </c>
      <c r="N26" s="47" t="s">
        <v>68</v>
      </c>
      <c r="O26" s="38" t="s">
        <v>68</v>
      </c>
    </row>
    <row r="27" spans="1:15" ht="15" customHeight="1" x14ac:dyDescent="0.3">
      <c r="A27" s="43" t="s">
        <v>25</v>
      </c>
      <c r="B27" s="45">
        <v>26.088999999999999</v>
      </c>
      <c r="C27" s="10" t="s">
        <v>8</v>
      </c>
      <c r="D27" s="14"/>
      <c r="E27" s="15" t="s">
        <v>68</v>
      </c>
      <c r="F27" s="46">
        <v>-44.982047315526387</v>
      </c>
      <c r="G27" s="10" t="s">
        <v>72</v>
      </c>
      <c r="H27" s="14"/>
      <c r="I27" s="15" t="s">
        <v>68</v>
      </c>
      <c r="J27" s="37" t="s">
        <v>25</v>
      </c>
      <c r="K27" s="47" t="s">
        <v>68</v>
      </c>
      <c r="L27" s="38" t="s">
        <v>68</v>
      </c>
      <c r="M27" s="38" t="s">
        <v>25</v>
      </c>
      <c r="N27" s="47" t="s">
        <v>68</v>
      </c>
      <c r="O27" s="38" t="s">
        <v>68</v>
      </c>
    </row>
    <row r="28" spans="1:15" ht="15" customHeight="1" x14ac:dyDescent="0.3">
      <c r="A28" s="43" t="s">
        <v>26</v>
      </c>
      <c r="B28" s="45">
        <v>26.343</v>
      </c>
      <c r="C28" s="10" t="s">
        <v>8</v>
      </c>
      <c r="D28" s="14"/>
      <c r="E28" s="15" t="s">
        <v>68</v>
      </c>
      <c r="F28" s="46">
        <v>-10.240574651277685</v>
      </c>
      <c r="G28" s="10" t="s">
        <v>72</v>
      </c>
      <c r="H28" s="14"/>
      <c r="I28" s="15" t="s">
        <v>68</v>
      </c>
      <c r="J28" s="37" t="s">
        <v>26</v>
      </c>
      <c r="K28" s="47" t="s">
        <v>68</v>
      </c>
      <c r="L28" s="38" t="s">
        <v>68</v>
      </c>
      <c r="M28" s="38" t="s">
        <v>26</v>
      </c>
      <c r="N28" s="47" t="s">
        <v>68</v>
      </c>
      <c r="O28" s="38" t="s">
        <v>68</v>
      </c>
    </row>
    <row r="29" spans="1:15" ht="15" customHeight="1" x14ac:dyDescent="0.3">
      <c r="A29" s="43" t="s">
        <v>27</v>
      </c>
      <c r="B29" s="45">
        <v>24.742999999999999</v>
      </c>
      <c r="C29" s="10" t="s">
        <v>8</v>
      </c>
      <c r="D29" s="14"/>
      <c r="E29" s="15" t="s">
        <v>68</v>
      </c>
      <c r="F29" s="46">
        <v>-7.6912029814294609</v>
      </c>
      <c r="G29" s="10" t="s">
        <v>72</v>
      </c>
      <c r="H29" s="14"/>
      <c r="I29" s="15" t="s">
        <v>68</v>
      </c>
      <c r="J29" s="37" t="s">
        <v>27</v>
      </c>
      <c r="K29" s="47" t="s">
        <v>68</v>
      </c>
      <c r="L29" s="38" t="s">
        <v>68</v>
      </c>
      <c r="M29" s="38" t="s">
        <v>27</v>
      </c>
      <c r="N29" s="47" t="s">
        <v>68</v>
      </c>
      <c r="O29" s="38" t="s">
        <v>68</v>
      </c>
    </row>
    <row r="30" spans="1:15" ht="15" customHeight="1" x14ac:dyDescent="0.3">
      <c r="A30" s="43" t="s">
        <v>28</v>
      </c>
      <c r="B30" s="45">
        <v>26.797999999999998</v>
      </c>
      <c r="C30" s="10" t="s">
        <v>8</v>
      </c>
      <c r="D30" s="14"/>
      <c r="E30" s="15" t="s">
        <v>68</v>
      </c>
      <c r="F30" s="46">
        <v>-4.4272891111589754</v>
      </c>
      <c r="G30" s="10" t="s">
        <v>72</v>
      </c>
      <c r="H30" s="14"/>
      <c r="I30" s="15" t="s">
        <v>68</v>
      </c>
      <c r="J30" s="37" t="s">
        <v>28</v>
      </c>
      <c r="K30" s="47" t="s">
        <v>68</v>
      </c>
      <c r="L30" s="38" t="s">
        <v>68</v>
      </c>
      <c r="M30" s="38" t="s">
        <v>28</v>
      </c>
      <c r="N30" s="47" t="s">
        <v>68</v>
      </c>
      <c r="O30" s="38" t="s">
        <v>68</v>
      </c>
    </row>
    <row r="31" spans="1:15" ht="15" customHeight="1" x14ac:dyDescent="0.3">
      <c r="A31" s="43" t="s">
        <v>29</v>
      </c>
      <c r="B31" s="45">
        <v>35.667000000000002</v>
      </c>
      <c r="C31" s="10" t="s">
        <v>8</v>
      </c>
      <c r="D31" s="14"/>
      <c r="E31" s="15" t="s">
        <v>68</v>
      </c>
      <c r="F31" s="46">
        <v>-18.351885358583548</v>
      </c>
      <c r="G31" s="10" t="s">
        <v>72</v>
      </c>
      <c r="H31" s="14"/>
      <c r="I31" s="15" t="s">
        <v>68</v>
      </c>
      <c r="J31" s="37" t="s">
        <v>29</v>
      </c>
      <c r="K31" s="47" t="s">
        <v>68</v>
      </c>
      <c r="L31" s="38" t="s">
        <v>68</v>
      </c>
      <c r="M31" s="38" t="s">
        <v>29</v>
      </c>
      <c r="N31" s="47" t="s">
        <v>68</v>
      </c>
      <c r="O31" s="38" t="s">
        <v>68</v>
      </c>
    </row>
    <row r="32" spans="1:15" ht="15" customHeight="1" x14ac:dyDescent="0.3">
      <c r="A32" s="43" t="s">
        <v>30</v>
      </c>
      <c r="B32" s="45">
        <v>139.53299999999999</v>
      </c>
      <c r="C32" s="10" t="s">
        <v>8</v>
      </c>
      <c r="D32" s="14"/>
      <c r="E32" s="15" t="s">
        <v>68</v>
      </c>
      <c r="F32" s="46">
        <v>-54.732496286614975</v>
      </c>
      <c r="G32" s="10" t="s">
        <v>72</v>
      </c>
      <c r="H32" s="14"/>
      <c r="I32" s="15" t="s">
        <v>68</v>
      </c>
      <c r="J32" s="37" t="s">
        <v>30</v>
      </c>
      <c r="K32" s="47" t="s">
        <v>68</v>
      </c>
      <c r="L32" s="38" t="s">
        <v>68</v>
      </c>
      <c r="M32" s="38" t="s">
        <v>30</v>
      </c>
      <c r="N32" s="47" t="s">
        <v>68</v>
      </c>
      <c r="O32" s="38" t="s">
        <v>68</v>
      </c>
    </row>
    <row r="33" spans="1:15" ht="15" customHeight="1" x14ac:dyDescent="0.3">
      <c r="A33" s="43" t="s">
        <v>31</v>
      </c>
      <c r="B33" s="45">
        <v>39.729999999999997</v>
      </c>
      <c r="C33" s="10" t="s">
        <v>8</v>
      </c>
      <c r="D33" s="14"/>
      <c r="E33" s="15" t="s">
        <v>68</v>
      </c>
      <c r="F33" s="46">
        <v>-276.3949769834332</v>
      </c>
      <c r="G33" s="10" t="s">
        <v>72</v>
      </c>
      <c r="H33" s="14"/>
      <c r="I33" s="15" t="s">
        <v>68</v>
      </c>
      <c r="J33" s="37" t="s">
        <v>31</v>
      </c>
      <c r="K33" s="47" t="s">
        <v>68</v>
      </c>
      <c r="L33" s="38" t="s">
        <v>68</v>
      </c>
      <c r="M33" s="38" t="s">
        <v>31</v>
      </c>
      <c r="N33" s="47" t="s">
        <v>68</v>
      </c>
      <c r="O33" s="38" t="s">
        <v>68</v>
      </c>
    </row>
    <row r="34" spans="1:15" ht="15" customHeight="1" x14ac:dyDescent="0.3">
      <c r="A34" s="43" t="s">
        <v>32</v>
      </c>
      <c r="B34" s="45">
        <v>47.280999999999999</v>
      </c>
      <c r="C34" s="10" t="s">
        <v>8</v>
      </c>
      <c r="D34" s="14"/>
      <c r="E34" s="15" t="s">
        <v>68</v>
      </c>
      <c r="F34" s="46">
        <v>-29.899461823698928</v>
      </c>
      <c r="G34" s="10" t="s">
        <v>72</v>
      </c>
      <c r="H34" s="14"/>
      <c r="I34" s="15" t="s">
        <v>68</v>
      </c>
      <c r="J34" s="37" t="s">
        <v>32</v>
      </c>
      <c r="K34" s="47" t="s">
        <v>68</v>
      </c>
      <c r="L34" s="38" t="s">
        <v>68</v>
      </c>
      <c r="M34" s="38" t="s">
        <v>32</v>
      </c>
      <c r="N34" s="47" t="s">
        <v>68</v>
      </c>
      <c r="O34" s="38" t="s">
        <v>68</v>
      </c>
    </row>
    <row r="35" spans="1:15" ht="15" customHeight="1" x14ac:dyDescent="0.3">
      <c r="A35" s="43" t="s">
        <v>33</v>
      </c>
      <c r="B35" s="45">
        <v>54.466000000000001</v>
      </c>
      <c r="C35" s="10" t="s">
        <v>8</v>
      </c>
      <c r="D35" s="14"/>
      <c r="E35" s="15" t="s">
        <v>68</v>
      </c>
      <c r="F35" s="46">
        <v>-2.8958707770881675</v>
      </c>
      <c r="G35" s="10" t="s">
        <v>72</v>
      </c>
      <c r="H35" s="14"/>
      <c r="I35" s="15" t="s">
        <v>68</v>
      </c>
      <c r="J35" s="37" t="s">
        <v>33</v>
      </c>
      <c r="K35" s="47" t="s">
        <v>68</v>
      </c>
      <c r="L35" s="38" t="s">
        <v>68</v>
      </c>
      <c r="M35" s="38" t="s">
        <v>33</v>
      </c>
      <c r="N35" s="47" t="s">
        <v>68</v>
      </c>
      <c r="O35" s="38" t="s">
        <v>68</v>
      </c>
    </row>
    <row r="36" spans="1:15" ht="15" customHeight="1" x14ac:dyDescent="0.3">
      <c r="A36" s="43" t="s">
        <v>34</v>
      </c>
      <c r="B36" s="45">
        <v>57.494</v>
      </c>
      <c r="C36" s="10" t="s">
        <v>8</v>
      </c>
      <c r="D36" s="14"/>
      <c r="E36" s="15" t="s">
        <v>68</v>
      </c>
      <c r="F36" s="46">
        <v>-17.165170799590825</v>
      </c>
      <c r="G36" s="10" t="s">
        <v>72</v>
      </c>
      <c r="H36" s="14"/>
      <c r="I36" s="15" t="s">
        <v>68</v>
      </c>
      <c r="J36" s="37" t="s">
        <v>34</v>
      </c>
      <c r="K36" s="47" t="s">
        <v>68</v>
      </c>
      <c r="L36" s="38" t="s">
        <v>68</v>
      </c>
      <c r="M36" s="38" t="s">
        <v>34</v>
      </c>
      <c r="N36" s="47" t="s">
        <v>68</v>
      </c>
      <c r="O36" s="38" t="s">
        <v>68</v>
      </c>
    </row>
    <row r="37" spans="1:15" ht="15" customHeight="1" x14ac:dyDescent="0.3">
      <c r="A37" s="43" t="s">
        <v>35</v>
      </c>
      <c r="B37" s="45">
        <v>9.8999999999999993E+37</v>
      </c>
      <c r="C37" s="10" t="s">
        <v>8</v>
      </c>
      <c r="D37" s="14"/>
      <c r="E37" s="15" t="s">
        <v>68</v>
      </c>
      <c r="F37" s="46">
        <v>1.777378840246303E+38</v>
      </c>
      <c r="G37" s="10" t="s">
        <v>72</v>
      </c>
      <c r="H37" s="14"/>
      <c r="I37" s="15" t="s">
        <v>68</v>
      </c>
      <c r="J37" s="37" t="s">
        <v>35</v>
      </c>
      <c r="K37" s="47" t="s">
        <v>68</v>
      </c>
      <c r="L37" s="38" t="s">
        <v>68</v>
      </c>
      <c r="M37" s="38" t="s">
        <v>35</v>
      </c>
      <c r="N37" s="47" t="s">
        <v>68</v>
      </c>
      <c r="O37" s="38" t="s">
        <v>68</v>
      </c>
    </row>
    <row r="38" spans="1:15" ht="15" customHeight="1" x14ac:dyDescent="0.3">
      <c r="A38" s="42" t="s">
        <v>40</v>
      </c>
      <c r="B38" s="45">
        <v>-30.940999999999999</v>
      </c>
      <c r="C38" s="10" t="s">
        <v>8</v>
      </c>
      <c r="D38" s="14"/>
      <c r="E38" s="15" t="s">
        <v>68</v>
      </c>
      <c r="F38" s="46">
        <v>-548.30700955868951</v>
      </c>
      <c r="G38" s="10" t="s">
        <v>72</v>
      </c>
      <c r="H38" s="14"/>
      <c r="I38" s="15" t="s">
        <v>68</v>
      </c>
      <c r="J38" s="37" t="s">
        <v>40</v>
      </c>
      <c r="K38" s="47" t="s">
        <v>68</v>
      </c>
      <c r="L38" s="38" t="s">
        <v>68</v>
      </c>
      <c r="M38" s="38" t="s">
        <v>40</v>
      </c>
      <c r="N38" s="47" t="s">
        <v>68</v>
      </c>
      <c r="O38" s="38" t="s">
        <v>68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{A7445EB2-5CC7-4AC8-86EB-1F7D0397CDD0}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{D7417371-B782-4764-B020-35EE31DC3F49}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{720BA69D-F692-421B-A0C1-548B81BCEAA9}</x14:id>
        </ext>
      </extLst>
    </cfRule>
  </conditionalFormatting>
  <conditionalFormatting sqref="D16">
    <cfRule type="dataBar" priority="174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{1E4744FB-26C2-48F2-A95D-0BBE29333C94}</x14:id>
        </ext>
      </extLst>
    </cfRule>
  </conditionalFormatting>
  <conditionalFormatting sqref="D17">
    <cfRule type="dataBar" priority="175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{9487048D-3210-4C45-972E-BFFC7D16D362}</x14:id>
        </ext>
      </extLst>
    </cfRule>
  </conditionalFormatting>
  <conditionalFormatting sqref="D18">
    <cfRule type="dataBar" priority="176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{33D3AE8B-FA7E-4387-B87B-7DEA60AB0F47}</x14:id>
        </ext>
      </extLst>
    </cfRule>
  </conditionalFormatting>
  <conditionalFormatting sqref="D23">
    <cfRule type="dataBar" priority="177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{FA9F7586-A8CD-46E5-AD78-06A4533F88DF}</x14:id>
        </ext>
      </extLst>
    </cfRule>
  </conditionalFormatting>
  <conditionalFormatting sqref="D24">
    <cfRule type="dataBar" priority="178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{FC046F4C-5B08-4DD4-838B-B110057FB655}</x14:id>
        </ext>
      </extLst>
    </cfRule>
  </conditionalFormatting>
  <conditionalFormatting sqref="D25">
    <cfRule type="dataBar" priority="179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{6DADA71C-8C55-49C3-A21D-2AAAE96CDF6B}</x14:id>
        </ext>
      </extLst>
    </cfRule>
  </conditionalFormatting>
  <conditionalFormatting sqref="D26">
    <cfRule type="dataBar" priority="180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{8F746CBD-40C0-49C9-85A7-291687F293F5}</x14:id>
        </ext>
      </extLst>
    </cfRule>
  </conditionalFormatting>
  <conditionalFormatting sqref="D27">
    <cfRule type="dataBar" priority="181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{14FC215C-0193-4F82-9D30-4C9653FB5909}</x14:id>
        </ext>
      </extLst>
    </cfRule>
  </conditionalFormatting>
  <conditionalFormatting sqref="D28">
    <cfRule type="dataBar" priority="182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{FBD5F065-95A4-40B4-B2C8-27C53BAAB9E5}</x14:id>
        </ext>
      </extLst>
    </cfRule>
  </conditionalFormatting>
  <conditionalFormatting sqref="D29">
    <cfRule type="dataBar" priority="183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{87E4BD18-6A73-4866-AE84-A224525872A9}</x14:id>
        </ext>
      </extLst>
    </cfRule>
  </conditionalFormatting>
  <conditionalFormatting sqref="D30">
    <cfRule type="dataBar" priority="184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{39D2E40F-38A1-480A-A08D-CD56305AB38D}</x14:id>
        </ext>
      </extLst>
    </cfRule>
  </conditionalFormatting>
  <conditionalFormatting sqref="D31">
    <cfRule type="dataBar" priority="185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{5AA99D49-4C56-4FFE-9DEF-1784B30B98C9}</x14:id>
        </ext>
      </extLst>
    </cfRule>
  </conditionalFormatting>
  <conditionalFormatting sqref="D32">
    <cfRule type="dataBar" priority="186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{334A8429-A142-497B-AEA4-046CE0E5B077}</x14:id>
        </ext>
      </extLst>
    </cfRule>
  </conditionalFormatting>
  <conditionalFormatting sqref="D33">
    <cfRule type="dataBar" priority="187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{CB01384A-81B0-4879-AEE4-706FB6169859}</x14:id>
        </ext>
      </extLst>
    </cfRule>
  </conditionalFormatting>
  <conditionalFormatting sqref="D34">
    <cfRule type="dataBar" priority="188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{D8E3F19A-F91E-4657-B133-A5139AB266ED}</x14:id>
        </ext>
      </extLst>
    </cfRule>
  </conditionalFormatting>
  <conditionalFormatting sqref="D35">
    <cfRule type="dataBar" priority="189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{C4D17458-D748-4F73-9534-0DC864787507}</x14:id>
        </ext>
      </extLst>
    </cfRule>
  </conditionalFormatting>
  <conditionalFormatting sqref="D36">
    <cfRule type="dataBar" priority="190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{993144E6-38EF-45FE-BD53-BAD3FDB32732}</x14:id>
        </ext>
      </extLst>
    </cfRule>
  </conditionalFormatting>
  <conditionalFormatting sqref="D37">
    <cfRule type="dataBar" priority="191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{F1589FBF-050E-4B27-8DAA-404B5B4585E0}</x14:id>
        </ext>
      </extLst>
    </cfRule>
  </conditionalFormatting>
  <conditionalFormatting sqref="D38">
    <cfRule type="dataBar" priority="192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{D9C05C32-411B-4F6C-AABD-AF741BCEBE8E}</x14:id>
        </ext>
      </extLst>
    </cfRule>
  </conditionalFormatting>
  <conditionalFormatting sqref="H6">
    <cfRule type="dataBar" priority="193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{B5F2179C-54A3-4ECF-A759-915738926D28}</x14:id>
        </ext>
      </extLst>
    </cfRule>
  </conditionalFormatting>
  <conditionalFormatting sqref="H7">
    <cfRule type="dataBar" priority="194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{AD9ABDEE-9DC9-4DD7-A53B-45B3C9060B0E}</x14:id>
        </ext>
      </extLst>
    </cfRule>
  </conditionalFormatting>
  <conditionalFormatting sqref="H8">
    <cfRule type="dataBar" priority="195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{D3A5F956-E625-4F81-A8B8-1A410FFE78A1}</x14:id>
        </ext>
      </extLst>
    </cfRule>
  </conditionalFormatting>
  <conditionalFormatting sqref="H16">
    <cfRule type="dataBar" priority="196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{1733F621-6526-4CE3-A097-49AEAD8BFB6D}</x14:id>
        </ext>
      </extLst>
    </cfRule>
  </conditionalFormatting>
  <conditionalFormatting sqref="H17">
    <cfRule type="dataBar" priority="197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{2B3505A1-BEEF-4E90-A398-163EB2E63B7C}</x14:id>
        </ext>
      </extLst>
    </cfRule>
  </conditionalFormatting>
  <conditionalFormatting sqref="H18">
    <cfRule type="dataBar" priority="198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{16A36E13-D26C-4318-8325-32525344E0A5}</x14:id>
        </ext>
      </extLst>
    </cfRule>
  </conditionalFormatting>
  <conditionalFormatting sqref="H23">
    <cfRule type="dataBar" priority="199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{658AEEB5-3F95-4B74-885D-12D3C1205E5C}</x14:id>
        </ext>
      </extLst>
    </cfRule>
  </conditionalFormatting>
  <conditionalFormatting sqref="H24">
    <cfRule type="dataBar" priority="200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{C0C8012C-9291-400A-89D9-B38FE153CBE5}</x14:id>
        </ext>
      </extLst>
    </cfRule>
  </conditionalFormatting>
  <conditionalFormatting sqref="H25">
    <cfRule type="dataBar" priority="201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{7476FBB2-0217-4B32-B5AD-0CFEE9BB4DD8}</x14:id>
        </ext>
      </extLst>
    </cfRule>
  </conditionalFormatting>
  <conditionalFormatting sqref="H26">
    <cfRule type="dataBar" priority="202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{D1831936-FED5-41C3-913E-32B5441A0E2D}</x14:id>
        </ext>
      </extLst>
    </cfRule>
  </conditionalFormatting>
  <conditionalFormatting sqref="H27">
    <cfRule type="dataBar" priority="203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{94F28D8A-E368-4121-A348-1A1FF783A47C}</x14:id>
        </ext>
      </extLst>
    </cfRule>
  </conditionalFormatting>
  <conditionalFormatting sqref="H28">
    <cfRule type="dataBar" priority="204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{694F12DB-0CEC-486E-B1DC-8848B2AD6CF0}</x14:id>
        </ext>
      </extLst>
    </cfRule>
  </conditionalFormatting>
  <conditionalFormatting sqref="H29">
    <cfRule type="dataBar" priority="205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{1C14CF7A-423F-47EC-9455-FE85857ABE1A}</x14:id>
        </ext>
      </extLst>
    </cfRule>
  </conditionalFormatting>
  <conditionalFormatting sqref="H30">
    <cfRule type="dataBar" priority="206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{D6A6F124-FCF6-4232-8BC6-767E0FF69958}</x14:id>
        </ext>
      </extLst>
    </cfRule>
  </conditionalFormatting>
  <conditionalFormatting sqref="H31">
    <cfRule type="dataBar" priority="207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{67D6295F-6D1B-4C35-9A67-3044ED6BE59A}</x14:id>
        </ext>
      </extLst>
    </cfRule>
  </conditionalFormatting>
  <conditionalFormatting sqref="H32">
    <cfRule type="dataBar" priority="208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{4DC7D5E1-9CCF-4726-BF3A-E96E9815D90B}</x14:id>
        </ext>
      </extLst>
    </cfRule>
  </conditionalFormatting>
  <conditionalFormatting sqref="H33">
    <cfRule type="dataBar" priority="209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{E90DACF6-ECA8-43F8-B84B-F35C36184A24}</x14:id>
        </ext>
      </extLst>
    </cfRule>
  </conditionalFormatting>
  <conditionalFormatting sqref="H34">
    <cfRule type="dataBar" priority="210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{1A8E544B-69EC-468E-BE95-5387F7105280}</x14:id>
        </ext>
      </extLst>
    </cfRule>
  </conditionalFormatting>
  <conditionalFormatting sqref="H35">
    <cfRule type="dataBar" priority="211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{159D251D-E50E-4735-8385-60281EE516A2}</x14:id>
        </ext>
      </extLst>
    </cfRule>
  </conditionalFormatting>
  <conditionalFormatting sqref="H36">
    <cfRule type="dataBar" priority="212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{08EAE02E-26CB-4A10-B1BF-30821B8B1878}</x14:id>
        </ext>
      </extLst>
    </cfRule>
  </conditionalFormatting>
  <conditionalFormatting sqref="H37">
    <cfRule type="dataBar" priority="213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{8EA6DBC1-4DE6-403C-801C-5CF63A72B7BA}</x14:id>
        </ext>
      </extLst>
    </cfRule>
  </conditionalFormatting>
  <conditionalFormatting sqref="H38">
    <cfRule type="dataBar" priority="214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{7A0DF7A4-11B4-4F12-A43E-EF7F7062F451}</x14:id>
        </ext>
      </extLst>
    </cfRule>
  </conditionalFormatting>
  <conditionalFormatting sqref="D9">
    <cfRule type="dataBar" priority="215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{C21766A3-434F-4DBF-AD69-BA6805B4AF1F}</x14:id>
        </ext>
      </extLst>
    </cfRule>
  </conditionalFormatting>
  <conditionalFormatting sqref="H9">
    <cfRule type="dataBar" priority="216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{F6EFEE73-F378-4750-9A8D-5323A9FE44D3}</x14:id>
        </ext>
      </extLst>
    </cfRule>
  </conditionalFormatting>
  <conditionalFormatting sqref="D10">
    <cfRule type="dataBar" priority="217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{1AE9A89C-5932-4B89-A97C-846A263A5FD3}</x14:id>
        </ext>
      </extLst>
    </cfRule>
  </conditionalFormatting>
  <conditionalFormatting sqref="H10">
    <cfRule type="dataBar" priority="218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{3DCFEE77-D1DE-4499-B382-1F76E21068A5}</x14:id>
        </ext>
      </extLst>
    </cfRule>
  </conditionalFormatting>
  <conditionalFormatting sqref="D11">
    <cfRule type="dataBar" priority="219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{D2B8DFA2-B712-4003-9D56-8A8198F68A93}</x14:id>
        </ext>
      </extLst>
    </cfRule>
  </conditionalFormatting>
  <conditionalFormatting sqref="H11">
    <cfRule type="dataBar" priority="220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{DD82F822-B4EB-4C66-837F-93F2FC765128}</x14:id>
        </ext>
      </extLst>
    </cfRule>
  </conditionalFormatting>
  <conditionalFormatting sqref="D12">
    <cfRule type="dataBar" priority="221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{7ECC9854-8842-41B9-BFE9-8D7B2E8D5DC4}</x14:id>
        </ext>
      </extLst>
    </cfRule>
  </conditionalFormatting>
  <conditionalFormatting sqref="H12">
    <cfRule type="dataBar" priority="222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{90A4FC10-2E88-45C6-8EB7-A4BF926D2D46}</x14:id>
        </ext>
      </extLst>
    </cfRule>
  </conditionalFormatting>
  <conditionalFormatting sqref="D13">
    <cfRule type="dataBar" priority="223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{9E0FFCF5-C264-4CA8-91D6-CA1F9C389E43}</x14:id>
        </ext>
      </extLst>
    </cfRule>
  </conditionalFormatting>
  <conditionalFormatting sqref="H13">
    <cfRule type="dataBar" priority="22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{AF296F2F-7742-40E6-83B0-BF15470948EC}</x14:id>
        </ext>
      </extLst>
    </cfRule>
  </conditionalFormatting>
  <conditionalFormatting sqref="D14">
    <cfRule type="dataBar" priority="225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{C1390BCD-1246-45A2-85CC-9AD0268F8185}</x14:id>
        </ext>
      </extLst>
    </cfRule>
  </conditionalFormatting>
  <conditionalFormatting sqref="H14">
    <cfRule type="dataBar" priority="226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{57CD69DB-FDB8-40E1-8697-0CFDB4DFB157}</x14:id>
        </ext>
      </extLst>
    </cfRule>
  </conditionalFormatting>
  <conditionalFormatting sqref="D15">
    <cfRule type="dataBar" priority="22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{2B10518E-9220-441E-B8C3-DF11E36BF734}</x14:id>
        </ext>
      </extLst>
    </cfRule>
  </conditionalFormatting>
  <conditionalFormatting sqref="H15">
    <cfRule type="dataBar" priority="228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{D1DD59F8-D2D7-4B25-B49A-B67130750B4E}</x14:id>
        </ext>
      </extLst>
    </cfRule>
  </conditionalFormatting>
  <conditionalFormatting sqref="D19">
    <cfRule type="dataBar" priority="22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{6B4082E2-B57E-4AEE-AAD6-4002FE1A840D}</x14:id>
        </ext>
      </extLst>
    </cfRule>
  </conditionalFormatting>
  <conditionalFormatting sqref="H19">
    <cfRule type="dataBar" priority="23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{2700B134-EF19-430D-9A0C-96DDD799D7AE}</x14:id>
        </ext>
      </extLst>
    </cfRule>
  </conditionalFormatting>
  <conditionalFormatting sqref="D20">
    <cfRule type="dataBar" priority="231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{D6DDDEBC-6305-464C-89DD-B2642C2E47E3}</x14:id>
        </ext>
      </extLst>
    </cfRule>
  </conditionalFormatting>
  <conditionalFormatting sqref="H20">
    <cfRule type="dataBar" priority="232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{DF1035B5-3605-4A05-A4A2-9D0F794A5D14}</x14:id>
        </ext>
      </extLst>
    </cfRule>
  </conditionalFormatting>
  <conditionalFormatting sqref="D21">
    <cfRule type="dataBar" priority="23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{56E2D972-7816-483C-8023-38FA361717E4}</x14:id>
        </ext>
      </extLst>
    </cfRule>
  </conditionalFormatting>
  <conditionalFormatting sqref="H21">
    <cfRule type="dataBar" priority="234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{86271857-FD20-4A3D-836E-2BBE85F2536E}</x14:id>
        </ext>
      </extLst>
    </cfRule>
  </conditionalFormatting>
  <conditionalFormatting sqref="D22">
    <cfRule type="dataBar" priority="235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{ED332C07-5AF2-4666-8745-D48958F2C3CE}</x14:id>
        </ext>
      </extLst>
    </cfRule>
  </conditionalFormatting>
  <conditionalFormatting sqref="H22">
    <cfRule type="dataBar" priority="236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{51013E3B-A756-46BD-9E6E-75F4D8D04C68}</x14:id>
        </ext>
      </extLst>
    </cfRule>
  </conditionalFormatting>
  <conditionalFormatting sqref="E6:E38">
    <cfRule type="expression" dxfId="2" priority="11">
      <formula>IF(INDEX(#REF!,4,ROW(A6)-5)="yes",TRUE,FALSE)</formula>
    </cfRule>
  </conditionalFormatting>
  <conditionalFormatting sqref="I6:I38">
    <cfRule type="expression" dxfId="1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38 H6:H38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45EB2-5CC7-4AC8-86EB-1F7D0397CDD0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D7417371-B782-4764-B020-35EE31DC3F49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720BA69D-F692-421B-A0C1-548B81BCEAA9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1E4744FB-26C2-48F2-A95D-0BBE29333C94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9487048D-3210-4C45-972E-BFFC7D16D362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33D3AE8B-FA7E-4387-B87B-7DEA60AB0F47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FA9F7586-A8CD-46E5-AD78-06A4533F88D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FC046F4C-5B08-4DD4-838B-B110057FB655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6DADA71C-8C55-49C3-A21D-2AAAE96CDF6B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8F746CBD-40C0-49C9-85A7-291687F293F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14FC215C-0193-4F82-9D30-4C9653FB5909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BD5F065-95A4-40B4-B2C8-27C53BAAB9E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87E4BD18-6A73-4866-AE84-A224525872A9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39D2E40F-38A1-480A-A08D-CD56305AB38D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5AA99D49-4C56-4FFE-9DEF-1784B30B98C9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34A8429-A142-497B-AEA4-046CE0E5B07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CB01384A-81B0-4879-AEE4-706FB6169859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D8E3F19A-F91E-4657-B133-A5139AB266ED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C4D17458-D748-4F73-9534-0DC864787507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993144E6-38EF-45FE-BD53-BAD3FDB3273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F1589FBF-050E-4B27-8DAA-404B5B4585E0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D9C05C32-411B-4F6C-AABD-AF741BCEBE8E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5F2179C-54A3-4ECF-A759-915738926D28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AD9ABDEE-9DC9-4DD7-A53B-45B3C9060B0E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D3A5F956-E625-4F81-A8B8-1A410FFE78A1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1733F621-6526-4CE3-A097-49AEAD8BFB6D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2B3505A1-BEEF-4E90-A398-163EB2E63B7C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16A36E13-D26C-4318-8325-32525344E0A5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8AEEB5-3F95-4B74-885D-12D3C1205E5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C0C8012C-9291-400A-89D9-B38FE153CBE5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7476FBB2-0217-4B32-B5AD-0CFEE9BB4DD8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D1831936-FED5-41C3-913E-32B5441A0E2D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94F28D8A-E368-4121-A348-1A1FF783A47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694F12DB-0CEC-486E-B1DC-8848B2AD6CF0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1C14CF7A-423F-47EC-9455-FE85857ABE1A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D6A6F124-FCF6-4232-8BC6-767E0FF69958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7D6295F-6D1B-4C35-9A67-3044ED6BE59A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C7D5E1-9CCF-4726-BF3A-E96E9815D90B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E90DACF6-ECA8-43F8-B84B-F35C36184A24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1A8E544B-69EC-468E-BE95-5387F7105280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59D251D-E50E-4735-8385-60281EE516A2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8EAE02E-26CB-4A10-B1BF-30821B8B187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8EA6DBC1-4DE6-403C-801C-5CF63A72B7BA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7A0DF7A4-11B4-4F12-A43E-EF7F7062F451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C21766A3-434F-4DBF-AD69-BA6805B4AF1F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6EFEE73-F378-4750-9A8D-5323A9FE44D3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1AE9A89C-5932-4B89-A97C-846A263A5FD3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3DCFEE77-D1DE-4499-B382-1F76E21068A5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D2B8DFA2-B712-4003-9D56-8A8198F68A93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DD82F822-B4EB-4C66-837F-93F2FC765128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ECC9854-8842-41B9-BFE9-8D7B2E8D5DC4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90A4FC10-2E88-45C6-8EB7-A4BF926D2D46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9E0FFCF5-C264-4CA8-91D6-CA1F9C389E43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AF296F2F-7742-40E6-83B0-BF15470948EC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C1390BCD-1246-45A2-85CC-9AD0268F8185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57CD69DB-FDB8-40E1-8697-0CFDB4DFB157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2B10518E-9220-441E-B8C3-DF11E36BF734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D1DD59F8-D2D7-4B25-B49A-B67130750B4E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6B4082E2-B57E-4AEE-AAD6-4002FE1A840D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2700B134-EF19-430D-9A0C-96DDD799D7AE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6DDDEBC-6305-464C-89DD-B2642C2E47E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DF1035B5-3605-4A05-A4A2-9D0F794A5D14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56E2D972-7816-483C-8023-38FA361717E4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86271857-FD20-4A3D-836E-2BBE85F2536E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ED332C07-5AF2-4666-8745-D48958F2C3CE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51013E3B-A756-46BD-9E6E-75F4D8D04C68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I12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">
        <v>41</v>
      </c>
      <c r="B1" s="18" t="s">
        <v>43</v>
      </c>
      <c r="C1" s="18" t="s">
        <v>36</v>
      </c>
      <c r="D1" s="18" t="s">
        <v>37</v>
      </c>
      <c r="E1" s="18" t="s">
        <v>38</v>
      </c>
      <c r="F1" s="48" t="s">
        <v>44</v>
      </c>
      <c r="G1" s="48" t="s">
        <v>45</v>
      </c>
      <c r="H1" s="48" t="s">
        <v>58</v>
      </c>
      <c r="I1" s="48" t="s">
        <v>60</v>
      </c>
      <c r="J1" s="48" t="s">
        <v>61</v>
      </c>
      <c r="K1" s="48" t="s">
        <v>16</v>
      </c>
      <c r="L1" s="48" t="s">
        <v>17</v>
      </c>
      <c r="M1" s="18" t="s">
        <v>18</v>
      </c>
      <c r="N1" s="18" t="s">
        <v>19</v>
      </c>
      <c r="O1" s="18" t="s">
        <v>20</v>
      </c>
      <c r="P1" s="48" t="s">
        <v>62</v>
      </c>
      <c r="Q1" s="48" t="s">
        <v>63</v>
      </c>
      <c r="R1" s="48" t="s">
        <v>64</v>
      </c>
      <c r="S1" s="48" t="s">
        <v>65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40</v>
      </c>
    </row>
    <row r="2" spans="1:35" x14ac:dyDescent="0.3">
      <c r="A2" s="5">
        <v>1</v>
      </c>
      <c r="B2" s="19">
        <v>0</v>
      </c>
      <c r="C2" s="20">
        <v>437.01811199999997</v>
      </c>
      <c r="D2" s="20">
        <v>422.06195200000002</v>
      </c>
      <c r="E2" s="20">
        <v>749.05479100000002</v>
      </c>
      <c r="F2" s="49">
        <f>IFERROR(SUM(C2:E2),IF(Data!$B$2="",0,"-"))</f>
        <v>1608.134855</v>
      </c>
      <c r="G2" s="50">
        <f>IFERROR(F2-Annex!$B$10,IF(Data!$B$2="",0,"-"))</f>
        <v>301.97685500000011</v>
      </c>
      <c r="H2" s="50" t="str">
        <f>IFERROR(-14000*(G2-INDEX(G:G,IFERROR(MATCH($B2-Annex!$B$11/60,$B:$B),2)))/(60*($B2-INDEX($B:$B,IFERROR(MATCH($B2-Annex!$B$11/60,$B:$B),2)))),IF(Data!$B$2="",0,"-"))</f>
        <v>-</v>
      </c>
      <c r="I2" s="50" t="str">
        <f>IFERROR(AVERAGE(INDEX(K:K,IFERROR(MATCH($B2-Annex!$B$4/60,$B:$B),2)):K2),IF(Data!$B$2="",0,"-"))</f>
        <v>-</v>
      </c>
      <c r="J2" s="50" t="str">
        <f>IFERROR(AVERAGE(INDEX(L:L,IFERROR(MATCH($B2-Annex!$B$4/60,$B:$B),2)):L2),IF(Data!$B$2="",0,"-"))</f>
        <v>-</v>
      </c>
      <c r="K2" s="50" t="str">
        <f>IFERROR((5.670373*10^-8*(M2+273.15)^4+((Annex!$B$5+Annex!$B$6)*(M2-O2)+Annex!$B$7*(M2-INDEX(M:M,IFERROR(MATCH($B2-Annex!$B$9/60,$B:$B),2)))/(60*($B2-INDEX($B:$B,IFERROR(MATCH($B2-Annex!$B$9/60,$B:$B),2)))))/Annex!$B$8)/1000,IF(Data!$B$2="",0,"-"))</f>
        <v>-</v>
      </c>
      <c r="L2" s="50" t="str">
        <f>IFERROR((5.670373*10^-8*(N2+273.15)^4+((Annex!$B$5+Annex!$B$6)*(N2-O2)+Annex!$B$7*(N2-INDEX(N:N,IFERROR(MATCH($B2-Annex!$B$9/60,$B:$B),2)))/(60*($B2-INDEX($B:$B,IFERROR(MATCH($B2-Annex!$B$9/60,$B:$B),2)))))/Annex!$B$8)/1000,IF(Data!$B$2="",0,"-"))</f>
        <v>-</v>
      </c>
      <c r="M2" s="20">
        <v>18.652000000000001</v>
      </c>
      <c r="N2" s="20">
        <v>18.248000000000001</v>
      </c>
      <c r="O2" s="20">
        <v>18.634</v>
      </c>
      <c r="P2" s="50" t="str">
        <f>IFERROR(AVERAGE(INDEX(R:R,IFERROR(MATCH($B2-Annex!$B$4/60,$B:$B),2)):R2),IF(Data!$B$2="",0,"-"))</f>
        <v>-</v>
      </c>
      <c r="Q2" s="50" t="str">
        <f>IFERROR(AVERAGE(INDEX(S:S,IFERROR(MATCH($B2-Annex!$B$4/60,$B:$B),2)):S2),IF(Data!$B$2="",0,"-"))</f>
        <v>-</v>
      </c>
      <c r="R2" s="50" t="str">
        <f>IFERROR((5.670373*10^-8*(T2+273.15)^4+((Annex!$B$5+Annex!$B$6)*(T2-V2)+Annex!$B$7*(T2-INDEX(T:T,IFERROR(MATCH($B2-Annex!$B$9/60,$B:$B),2)))/(60*($B2-INDEX($B:$B,IFERROR(MATCH($B2-Annex!$B$9/60,$B:$B),2)))))/Annex!$B$8)/1000,IF(Data!$B$2="",0,"-"))</f>
        <v>-</v>
      </c>
      <c r="S2" s="50" t="str">
        <f>IFERROR((5.670373*10^-8*(U2+273.15)^4+((Annex!$B$5+Annex!$B$6)*(U2-V2)+Annex!$B$7*(U2-INDEX(U:U,IFERROR(MATCH($B2-Annex!$B$9/60,$B:$B),2)))/(60*($B2-INDEX($B:$B,IFERROR(MATCH($B2-Annex!$B$9/60,$B:$B),2)))))/Annex!$B$8)/1000,IF(Data!$B$2="",0,"-"))</f>
        <v>-</v>
      </c>
      <c r="T2" s="20">
        <v>17.678000000000001</v>
      </c>
      <c r="U2" s="20">
        <v>18.173999999999999</v>
      </c>
      <c r="V2" s="20">
        <v>18.652000000000001</v>
      </c>
      <c r="W2" s="20">
        <v>18.431999999999999</v>
      </c>
      <c r="X2" s="20">
        <v>18.634</v>
      </c>
      <c r="Y2" s="20">
        <v>18.689</v>
      </c>
      <c r="Z2" s="20">
        <v>18.597000000000001</v>
      </c>
      <c r="AA2" s="20">
        <v>18.707999999999998</v>
      </c>
      <c r="AB2" s="20">
        <v>18.597000000000001</v>
      </c>
      <c r="AC2" s="20">
        <v>18.91</v>
      </c>
      <c r="AD2" s="20">
        <v>19.186</v>
      </c>
      <c r="AE2" s="20">
        <v>19.056999999999999</v>
      </c>
      <c r="AF2" s="20">
        <v>19.149000000000001</v>
      </c>
      <c r="AG2" s="20">
        <v>19.094000000000001</v>
      </c>
      <c r="AH2" s="20">
        <v>9.8999999999999993E+37</v>
      </c>
      <c r="AI2" s="20">
        <v>9.8999999999999993E+37</v>
      </c>
    </row>
    <row r="3" spans="1:35" x14ac:dyDescent="0.3">
      <c r="A3" s="5">
        <v>2</v>
      </c>
      <c r="B3" s="19">
        <v>9.1500008711591363E-2</v>
      </c>
      <c r="C3" s="20">
        <v>436.98533300000003</v>
      </c>
      <c r="D3" s="20">
        <v>422.07289200000002</v>
      </c>
      <c r="E3" s="20">
        <v>749.01605199999995</v>
      </c>
      <c r="F3" s="49">
        <f>IFERROR(SUM(C3:E3),IF(Data!$B$2="",0,"-"))</f>
        <v>1608.0742769999999</v>
      </c>
      <c r="G3" s="50">
        <f>IFERROR(F3-Annex!$B$10,IF(Data!$B$2="",0,"-"))</f>
        <v>301.91627700000004</v>
      </c>
      <c r="H3" s="50">
        <f>IFERROR(-14000*(G3-INDEX(G:G,IFERROR(MATCH($B3-Annex!$B$11/60,$B:$B),2)))/(60*($B3-INDEX($B:$B,IFERROR(MATCH($B3-Annex!$B$11/60,$B:$B),2)))),IF(Data!$B$2="",0,"-"))</f>
        <v>154.47940241446315</v>
      </c>
      <c r="I3" s="50">
        <f>IFERROR(AVERAGE(INDEX(K:K,IFERROR(MATCH($B3-Annex!$B$4/60,$B:$B),2)):K3),IF(Data!$B$2="",0,"-"))</f>
        <v>0.43916938995642574</v>
      </c>
      <c r="J3" s="50">
        <f>IFERROR(AVERAGE(INDEX(L:L,IFERROR(MATCH($B3-Annex!$B$4/60,$B:$B),2)):L3),IF(Data!$B$2="",0,"-"))</f>
        <v>0.54449511170243725</v>
      </c>
      <c r="K3" s="50">
        <f>IFERROR((5.670373*10^-8*(M3+273.15)^4+((Annex!$B$5+Annex!$B$6)*(M3-O3)+Annex!$B$7*(M3-INDEX(M:M,IFERROR(MATCH($B3-Annex!$B$9/60,$B:$B),2)))/(60*($B3-INDEX($B:$B,IFERROR(MATCH($B3-Annex!$B$9/60,$B:$B),2)))))/Annex!$B$8)/1000,IF(Data!$B$2="",0,"-"))</f>
        <v>0.43916938995642574</v>
      </c>
      <c r="L3" s="50">
        <f>IFERROR((5.670373*10^-8*(N3+273.15)^4+((Annex!$B$5+Annex!$B$6)*(N3-O3)+Annex!$B$7*(N3-INDEX(N:N,IFERROR(MATCH($B3-Annex!$B$9/60,$B:$B),2)))/(60*($B3-INDEX($B:$B,IFERROR(MATCH($B3-Annex!$B$9/60,$B:$B),2)))))/Annex!$B$8)/1000,IF(Data!$B$2="",0,"-"))</f>
        <v>0.54449511170243725</v>
      </c>
      <c r="M3" s="20">
        <v>18.678999999999998</v>
      </c>
      <c r="N3" s="20">
        <v>18.402999999999999</v>
      </c>
      <c r="O3" s="20">
        <v>18.641999999999999</v>
      </c>
      <c r="P3" s="50">
        <f>IFERROR(AVERAGE(INDEX(R:R,IFERROR(MATCH($B3-Annex!$B$4/60,$B:$B),2)):R3),IF(Data!$B$2="",0,"-"))</f>
        <v>0.50299419752512842</v>
      </c>
      <c r="Q3" s="50">
        <f>IFERROR(AVERAGE(INDEX(S:S,IFERROR(MATCH($B3-Annex!$B$4/60,$B:$B),2)):S3),IF(Data!$B$2="",0,"-"))</f>
        <v>0.44102156152395533</v>
      </c>
      <c r="R3" s="50">
        <f>IFERROR((5.670373*10^-8*(T3+273.15)^4+((Annex!$B$5+Annex!$B$6)*(T3-V3)+Annex!$B$7*(T3-INDEX(T:T,IFERROR(MATCH($B3-Annex!$B$9/60,$B:$B),2)))/(60*($B3-INDEX($B:$B,IFERROR(MATCH($B3-Annex!$B$9/60,$B:$B),2)))))/Annex!$B$8)/1000,IF(Data!$B$2="",0,"-"))</f>
        <v>0.50299419752512842</v>
      </c>
      <c r="S3" s="50">
        <f>IFERROR((5.670373*10^-8*(U3+273.15)^4+((Annex!$B$5+Annex!$B$6)*(U3-V3)+Annex!$B$7*(U3-INDEX(U:U,IFERROR(MATCH($B3-Annex!$B$9/60,$B:$B),2)))/(60*($B3-INDEX($B:$B,IFERROR(MATCH($B3-Annex!$B$9/60,$B:$B),2)))))/Annex!$B$8)/1000,IF(Data!$B$2="",0,"-"))</f>
        <v>0.44102156152395533</v>
      </c>
      <c r="T3" s="20">
        <v>17.832999999999998</v>
      </c>
      <c r="U3" s="20">
        <v>18.238</v>
      </c>
      <c r="V3" s="20">
        <v>18.753</v>
      </c>
      <c r="W3" s="20">
        <v>20.425999999999998</v>
      </c>
      <c r="X3" s="20">
        <v>18.661000000000001</v>
      </c>
      <c r="Y3" s="20">
        <v>18.863</v>
      </c>
      <c r="Z3" s="20">
        <v>18.716000000000001</v>
      </c>
      <c r="AA3" s="20">
        <v>18.881</v>
      </c>
      <c r="AB3" s="20">
        <v>18.844000000000001</v>
      </c>
      <c r="AC3" s="20">
        <v>18.844000000000001</v>
      </c>
      <c r="AD3" s="20">
        <v>19.248999999999999</v>
      </c>
      <c r="AE3" s="20">
        <v>19.138999999999999</v>
      </c>
      <c r="AF3" s="20">
        <v>19.286000000000001</v>
      </c>
      <c r="AG3" s="20">
        <v>19.266999999999999</v>
      </c>
      <c r="AH3" s="20">
        <v>9.8999999999999993E+37</v>
      </c>
      <c r="AI3" s="20">
        <v>9.8999999999999993E+37</v>
      </c>
    </row>
    <row r="4" spans="1:35" x14ac:dyDescent="0.3">
      <c r="A4" s="5">
        <v>3</v>
      </c>
      <c r="B4" s="19">
        <v>0.1903333340305835</v>
      </c>
      <c r="C4" s="20">
        <v>437.15094499999998</v>
      </c>
      <c r="D4" s="20">
        <v>421.95171900000003</v>
      </c>
      <c r="E4" s="20">
        <v>749.04047200000002</v>
      </c>
      <c r="F4" s="49">
        <f>IFERROR(SUM(C4:E4),IF(Data!$B$2="",0,"-"))</f>
        <v>1608.1431360000001</v>
      </c>
      <c r="G4" s="50">
        <f>IFERROR(F4-Annex!$B$10,IF(Data!$B$2="",0,"-"))</f>
        <v>301.98513600000024</v>
      </c>
      <c r="H4" s="50">
        <f>IFERROR(-14000*(G4-INDEX(G:G,IFERROR(MATCH($B4-Annex!$B$11/60,$B:$B),2)))/(60*($B4-INDEX($B:$B,IFERROR(MATCH($B4-Annex!$B$11/60,$B:$B),2)))),IF(Data!$B$2="",0,"-"))</f>
        <v>-10.151838842122716</v>
      </c>
      <c r="I4" s="50">
        <f>IFERROR(AVERAGE(INDEX(K:K,IFERROR(MATCH($B4-Annex!$B$4/60,$B:$B),2)):K4),IF(Data!$B$2="",0,"-"))</f>
        <v>0.41420702113131269</v>
      </c>
      <c r="J4" s="50">
        <f>IFERROR(AVERAGE(INDEX(L:L,IFERROR(MATCH($B4-Annex!$B$4/60,$B:$B),2)):L4),IF(Data!$B$2="",0,"-"))</f>
        <v>0.50235769184215018</v>
      </c>
      <c r="K4" s="50">
        <f>IFERROR((5.670373*10^-8*(M4+273.15)^4+((Annex!$B$5+Annex!$B$6)*(M4-O4)+Annex!$B$7*(M4-INDEX(M:M,IFERROR(MATCH($B4-Annex!$B$9/60,$B:$B),2)))/(60*($B4-INDEX($B:$B,IFERROR(MATCH($B4-Annex!$B$9/60,$B:$B),2)))))/Annex!$B$8)/1000,IF(Data!$B$2="",0,"-"))</f>
        <v>0.38924465230619965</v>
      </c>
      <c r="L4" s="50">
        <f>IFERROR((5.670373*10^-8*(N4+273.15)^4+((Annex!$B$5+Annex!$B$6)*(N4-O4)+Annex!$B$7*(N4-INDEX(N:N,IFERROR(MATCH($B4-Annex!$B$9/60,$B:$B),2)))/(60*($B4-INDEX($B:$B,IFERROR(MATCH($B4-Annex!$B$9/60,$B:$B),2)))))/Annex!$B$8)/1000,IF(Data!$B$2="",0,"-"))</f>
        <v>0.4602202719818631</v>
      </c>
      <c r="M4" s="20">
        <v>18.605</v>
      </c>
      <c r="N4" s="20">
        <v>18.385000000000002</v>
      </c>
      <c r="O4" s="20">
        <v>18.605</v>
      </c>
      <c r="P4" s="50">
        <f>IFERROR(AVERAGE(INDEX(R:R,IFERROR(MATCH($B4-Annex!$B$4/60,$B:$B),2)):R4),IF(Data!$B$2="",0,"-"))</f>
        <v>0.4206901158399925</v>
      </c>
      <c r="Q4" s="50">
        <f>IFERROR(AVERAGE(INDEX(S:S,IFERROR(MATCH($B4-Annex!$B$4/60,$B:$B),2)):S4),IF(Data!$B$2="",0,"-"))</f>
        <v>0.44363753659880101</v>
      </c>
      <c r="R4" s="50">
        <f>IFERROR((5.670373*10^-8*(T4+273.15)^4+((Annex!$B$5+Annex!$B$6)*(T4-V4)+Annex!$B$7*(T4-INDEX(T:T,IFERROR(MATCH($B4-Annex!$B$9/60,$B:$B),2)))/(60*($B4-INDEX($B:$B,IFERROR(MATCH($B4-Annex!$B$9/60,$B:$B),2)))))/Annex!$B$8)/1000,IF(Data!$B$2="",0,"-"))</f>
        <v>0.33838603415485663</v>
      </c>
      <c r="S4" s="50">
        <f>IFERROR((5.670373*10^-8*(U4+273.15)^4+((Annex!$B$5+Annex!$B$6)*(U4-V4)+Annex!$B$7*(U4-INDEX(U:U,IFERROR(MATCH($B4-Annex!$B$9/60,$B:$B),2)))/(60*($B4-INDEX($B:$B,IFERROR(MATCH($B4-Annex!$B$9/60,$B:$B),2)))))/Annex!$B$8)/1000,IF(Data!$B$2="",0,"-"))</f>
        <v>0.44625351167364674</v>
      </c>
      <c r="T4" s="20">
        <v>17.649000000000001</v>
      </c>
      <c r="U4" s="20">
        <v>18.292999999999999</v>
      </c>
      <c r="V4" s="20">
        <v>18.605</v>
      </c>
      <c r="W4" s="20">
        <v>23.864000000000001</v>
      </c>
      <c r="X4" s="20">
        <v>20.885999999999999</v>
      </c>
      <c r="Y4" s="20">
        <v>20.149999999999999</v>
      </c>
      <c r="Z4" s="20">
        <v>19.635000000000002</v>
      </c>
      <c r="AA4" s="20">
        <v>19.396000000000001</v>
      </c>
      <c r="AB4" s="20">
        <v>18.789000000000001</v>
      </c>
      <c r="AC4" s="20">
        <v>19.414999999999999</v>
      </c>
      <c r="AD4" s="20">
        <v>19.102</v>
      </c>
      <c r="AE4" s="20">
        <v>19.175000000000001</v>
      </c>
      <c r="AF4" s="20">
        <v>19.157</v>
      </c>
      <c r="AG4" s="20">
        <v>19.266999999999999</v>
      </c>
      <c r="AH4" s="20">
        <v>9.8999999999999993E+37</v>
      </c>
      <c r="AI4" s="20">
        <v>-60.182000000000002</v>
      </c>
    </row>
    <row r="5" spans="1:35" x14ac:dyDescent="0.3">
      <c r="A5" s="5">
        <v>4</v>
      </c>
      <c r="B5" s="19">
        <v>0.2836666745133698</v>
      </c>
      <c r="C5" s="20">
        <v>436.92899699999998</v>
      </c>
      <c r="D5" s="20">
        <v>422.00894399999999</v>
      </c>
      <c r="E5" s="20">
        <v>749.06825400000002</v>
      </c>
      <c r="F5" s="49">
        <f>IFERROR(SUM(C5:E5),IF(Data!$B$2="",0,"-"))</f>
        <v>1608.0061949999999</v>
      </c>
      <c r="G5" s="50">
        <f>IFERROR(F5-Annex!$B$10,IF(Data!$B$2="",0,"-"))</f>
        <v>301.84819500000003</v>
      </c>
      <c r="H5" s="50">
        <f>IFERROR(-14000*(G5-INDEX(G:G,IFERROR(MATCH($B5-Annex!$B$11/60,$B:$B),2)))/(60*($B5-INDEX($B:$B,IFERROR(MATCH($B5-Annex!$B$11/60,$B:$B),2)))),IF(Data!$B$2="",0,"-"))</f>
        <v>105.83078438165565</v>
      </c>
      <c r="I5" s="50">
        <f>IFERROR(AVERAGE(INDEX(K:K,IFERROR(MATCH($B5-Annex!$B$4/60,$B:$B),2)):K5),IF(Data!$B$2="",0,"-"))</f>
        <v>0.4237411689415525</v>
      </c>
      <c r="J5" s="50">
        <f>IFERROR(AVERAGE(INDEX(L:L,IFERROR(MATCH($B5-Annex!$B$4/60,$B:$B),2)):L5),IF(Data!$B$2="",0,"-"))</f>
        <v>0.46095413950101555</v>
      </c>
      <c r="K5" s="50">
        <f>IFERROR((5.670373*10^-8*(M5+273.15)^4+((Annex!$B$5+Annex!$B$6)*(M5-O5)+Annex!$B$7*(M5-INDEX(M:M,IFERROR(MATCH($B5-Annex!$B$9/60,$B:$B),2)))/(60*($B5-INDEX($B:$B,IFERROR(MATCH($B5-Annex!$B$9/60,$B:$B),2)))))/Annex!$B$8)/1000,IF(Data!$B$2="",0,"-"))</f>
        <v>0.44280946456203213</v>
      </c>
      <c r="L5" s="50">
        <f>IFERROR((5.670373*10^-8*(N5+273.15)^4+((Annex!$B$5+Annex!$B$6)*(N5-O5)+Annex!$B$7*(N5-INDEX(N:N,IFERROR(MATCH($B5-Annex!$B$9/60,$B:$B),2)))/(60*($B5-INDEX($B:$B,IFERROR(MATCH($B5-Annex!$B$9/60,$B:$B),2)))))/Annex!$B$8)/1000,IF(Data!$B$2="",0,"-"))</f>
        <v>0.37814703481874629</v>
      </c>
      <c r="M5" s="20">
        <v>18.734000000000002</v>
      </c>
      <c r="N5" s="20">
        <v>18.366</v>
      </c>
      <c r="O5" s="20">
        <v>18.623999999999999</v>
      </c>
      <c r="P5" s="50">
        <f>IFERROR(AVERAGE(INDEX(R:R,IFERROR(MATCH($B5-Annex!$B$4/60,$B:$B),2)):R5),IF(Data!$B$2="",0,"-"))</f>
        <v>0.36631301699324997</v>
      </c>
      <c r="Q5" s="50">
        <f>IFERROR(AVERAGE(INDEX(S:S,IFERROR(MATCH($B5-Annex!$B$4/60,$B:$B),2)):S5),IF(Data!$B$2="",0,"-"))</f>
        <v>0.4373687103732935</v>
      </c>
      <c r="R5" s="50">
        <f>IFERROR((5.670373*10^-8*(T5+273.15)^4+((Annex!$B$5+Annex!$B$6)*(T5-V5)+Annex!$B$7*(T5-INDEX(T:T,IFERROR(MATCH($B5-Annex!$B$9/60,$B:$B),2)))/(60*($B5-INDEX($B:$B,IFERROR(MATCH($B5-Annex!$B$9/60,$B:$B),2)))))/Annex!$B$8)/1000,IF(Data!$B$2="",0,"-"))</f>
        <v>0.25755881929976499</v>
      </c>
      <c r="S5" s="50">
        <f>IFERROR((5.670373*10^-8*(U5+273.15)^4+((Annex!$B$5+Annex!$B$6)*(U5-V5)+Annex!$B$7*(U5-INDEX(U:U,IFERROR(MATCH($B5-Annex!$B$9/60,$B:$B),2)))/(60*($B5-INDEX($B:$B,IFERROR(MATCH($B5-Annex!$B$9/60,$B:$B),2)))))/Annex!$B$8)/1000,IF(Data!$B$2="",0,"-"))</f>
        <v>0.42483105792227854</v>
      </c>
      <c r="T5" s="20">
        <v>17.631</v>
      </c>
      <c r="U5" s="20">
        <v>18.311</v>
      </c>
      <c r="V5" s="20">
        <v>18.623999999999999</v>
      </c>
      <c r="W5" s="20">
        <v>25.829000000000001</v>
      </c>
      <c r="X5" s="20">
        <v>22.591000000000001</v>
      </c>
      <c r="Y5" s="20">
        <v>21.585000000000001</v>
      </c>
      <c r="Z5" s="20">
        <v>21.143000000000001</v>
      </c>
      <c r="AA5" s="20">
        <v>19.984999999999999</v>
      </c>
      <c r="AB5" s="20">
        <v>19.193999999999999</v>
      </c>
      <c r="AC5" s="20">
        <v>20.61</v>
      </c>
      <c r="AD5" s="20">
        <v>19.138999999999999</v>
      </c>
      <c r="AE5" s="20">
        <v>19.212</v>
      </c>
      <c r="AF5" s="20">
        <v>19.231000000000002</v>
      </c>
      <c r="AG5" s="20">
        <v>19.231000000000002</v>
      </c>
      <c r="AH5" s="20">
        <v>9.8999999999999993E+37</v>
      </c>
      <c r="AI5" s="20">
        <v>9.8999999999999993E+37</v>
      </c>
    </row>
    <row r="6" spans="1:35" x14ac:dyDescent="0.3">
      <c r="A6" s="5">
        <v>5</v>
      </c>
      <c r="B6" s="19">
        <v>0.37783333333209157</v>
      </c>
      <c r="C6" s="20">
        <v>437.30900600000001</v>
      </c>
      <c r="D6" s="20">
        <v>422.04765099999997</v>
      </c>
      <c r="E6" s="20">
        <v>749.06825400000002</v>
      </c>
      <c r="F6" s="49">
        <f>IFERROR(SUM(C6:E6),IF(Data!$B$2="",0,"-"))</f>
        <v>1608.4249110000001</v>
      </c>
      <c r="G6" s="50">
        <f>IFERROR(F6-Annex!$B$10,IF(Data!$B$2="",0,"-"))</f>
        <v>302.26691100000016</v>
      </c>
      <c r="H6" s="50">
        <f>IFERROR(-14000*(G6-INDEX(G:G,IFERROR(MATCH($B6-Annex!$B$11/60,$B:$B),2)))/(60*($B6-INDEX($B:$B,IFERROR(MATCH($B6-Annex!$B$11/60,$B:$B),2)))),IF(Data!$B$2="",0,"-"))</f>
        <v>-179.12589325161184</v>
      </c>
      <c r="I6" s="50">
        <f>IFERROR(AVERAGE(INDEX(K:K,IFERROR(MATCH($B6-Annex!$B$4/60,$B:$B),2)):K6),IF(Data!$B$2="",0,"-"))</f>
        <v>0.43318169701873926</v>
      </c>
      <c r="J6" s="50">
        <f>IFERROR(AVERAGE(INDEX(L:L,IFERROR(MATCH($B6-Annex!$B$4/60,$B:$B),2)):L6),IF(Data!$B$2="",0,"-"))</f>
        <v>0.45028836012480011</v>
      </c>
      <c r="K6" s="50">
        <f>IFERROR((5.670373*10^-8*(M6+273.15)^4+((Annex!$B$5+Annex!$B$6)*(M6-O6)+Annex!$B$7*(M6-INDEX(M:M,IFERROR(MATCH($B6-Annex!$B$9/60,$B:$B),2)))/(60*($B6-INDEX($B:$B,IFERROR(MATCH($B6-Annex!$B$9/60,$B:$B),2)))))/Annex!$B$8)/1000,IF(Data!$B$2="",0,"-"))</f>
        <v>0.46150328125029949</v>
      </c>
      <c r="L6" s="50">
        <f>IFERROR((5.670373*10^-8*(N6+273.15)^4+((Annex!$B$5+Annex!$B$6)*(N6-O6)+Annex!$B$7*(N6-INDEX(N:N,IFERROR(MATCH($B6-Annex!$B$9/60,$B:$B),2)))/(60*($B6-INDEX($B:$B,IFERROR(MATCH($B6-Annex!$B$9/60,$B:$B),2)))))/Annex!$B$8)/1000,IF(Data!$B$2="",0,"-"))</f>
        <v>0.41829102199615387</v>
      </c>
      <c r="M6" s="20">
        <v>18.696999999999999</v>
      </c>
      <c r="N6" s="20">
        <v>18.420999999999999</v>
      </c>
      <c r="O6" s="20">
        <v>18.568999999999999</v>
      </c>
      <c r="P6" s="50">
        <f>IFERROR(AVERAGE(INDEX(R:R,IFERROR(MATCH($B6-Annex!$B$4/60,$B:$B),2)):R6),IF(Data!$B$2="",0,"-"))</f>
        <v>0.38330320175092658</v>
      </c>
      <c r="Q6" s="50">
        <f>IFERROR(AVERAGE(INDEX(S:S,IFERROR(MATCH($B6-Annex!$B$4/60,$B:$B),2)):S6),IF(Data!$B$2="",0,"-"))</f>
        <v>0.40995283838407215</v>
      </c>
      <c r="R6" s="50">
        <f>IFERROR((5.670373*10^-8*(T6+273.15)^4+((Annex!$B$5+Annex!$B$6)*(T6-V6)+Annex!$B$7*(T6-INDEX(T:T,IFERROR(MATCH($B6-Annex!$B$9/60,$B:$B),2)))/(60*($B6-INDEX($B:$B,IFERROR(MATCH($B6-Annex!$B$9/60,$B:$B),2)))))/Annex!$B$8)/1000,IF(Data!$B$2="",0,"-"))</f>
        <v>0.43427375602395657</v>
      </c>
      <c r="S6" s="50">
        <f>IFERROR((5.670373*10^-8*(U6+273.15)^4+((Annex!$B$5+Annex!$B$6)*(U6-V6)+Annex!$B$7*(U6-INDEX(U:U,IFERROR(MATCH($B6-Annex!$B$9/60,$B:$B),2)))/(60*($B6-INDEX($B:$B,IFERROR(MATCH($B6-Annex!$B$9/60,$B:$B),2)))))/Annex!$B$8)/1000,IF(Data!$B$2="",0,"-"))</f>
        <v>0.3277052224164082</v>
      </c>
      <c r="T6" s="20">
        <v>17.815000000000001</v>
      </c>
      <c r="U6" s="20">
        <v>18.181999999999999</v>
      </c>
      <c r="V6" s="20">
        <v>18.696999999999999</v>
      </c>
      <c r="W6" s="20">
        <v>29.303000000000001</v>
      </c>
      <c r="X6" s="20">
        <v>28.157</v>
      </c>
      <c r="Y6" s="20">
        <v>24.373000000000001</v>
      </c>
      <c r="Z6" s="20">
        <v>22.827000000000002</v>
      </c>
      <c r="AA6" s="20">
        <v>20.591999999999999</v>
      </c>
      <c r="AB6" s="20">
        <v>19.672000000000001</v>
      </c>
      <c r="AC6" s="20">
        <v>21.309000000000001</v>
      </c>
      <c r="AD6" s="20">
        <v>19.231000000000002</v>
      </c>
      <c r="AE6" s="20">
        <v>19.102</v>
      </c>
      <c r="AF6" s="20">
        <v>19.175000000000001</v>
      </c>
      <c r="AG6" s="20">
        <v>19.341000000000001</v>
      </c>
      <c r="AH6" s="20">
        <v>1207.421</v>
      </c>
      <c r="AI6" s="20">
        <v>9.8999999999999993E+37</v>
      </c>
    </row>
    <row r="7" spans="1:35" x14ac:dyDescent="0.3">
      <c r="A7" s="5">
        <v>6</v>
      </c>
      <c r="B7" s="19">
        <v>0.47066667233593762</v>
      </c>
      <c r="C7" s="20">
        <v>437.00466899999998</v>
      </c>
      <c r="D7" s="20">
        <v>422.15284300000002</v>
      </c>
      <c r="E7" s="20">
        <v>749.011843</v>
      </c>
      <c r="F7" s="49">
        <f>IFERROR(SUM(C7:E7),IF(Data!$B$2="",0,"-"))</f>
        <v>1608.169355</v>
      </c>
      <c r="G7" s="50">
        <f>IFERROR(F7-Annex!$B$10,IF(Data!$B$2="",0,"-"))</f>
        <v>302.01135500000009</v>
      </c>
      <c r="H7" s="50">
        <f>IFERROR(-14000*(G7-INDEX(G:G,IFERROR(MATCH($B7-Annex!$B$11/60,$B:$B),2)))/(60*($B7-INDEX($B:$B,IFERROR(MATCH($B7-Annex!$B$11/60,$B:$B),2)))),IF(Data!$B$2="",0,"-"))</f>
        <v>-17.103399227404093</v>
      </c>
      <c r="I7" s="50">
        <f>IFERROR(AVERAGE(INDEX(K:K,IFERROR(MATCH($B7-Annex!$B$4/60,$B:$B),2)):K7),IF(Data!$B$2="",0,"-"))</f>
        <v>0.43489144724037015</v>
      </c>
      <c r="J7" s="50">
        <f>IFERROR(AVERAGE(INDEX(L:L,IFERROR(MATCH($B7-Annex!$B$4/60,$B:$B),2)):L7),IF(Data!$B$2="",0,"-"))</f>
        <v>0.44211497140483846</v>
      </c>
      <c r="K7" s="50">
        <f>IFERROR((5.670373*10^-8*(M7+273.15)^4+((Annex!$B$5+Annex!$B$6)*(M7-O7)+Annex!$B$7*(M7-INDEX(M:M,IFERROR(MATCH($B7-Annex!$B$9/60,$B:$B),2)))/(60*($B7-INDEX($B:$B,IFERROR(MATCH($B7-Annex!$B$9/60,$B:$B),2)))))/Annex!$B$8)/1000,IF(Data!$B$2="",0,"-"))</f>
        <v>0.44173044812689372</v>
      </c>
      <c r="L7" s="50">
        <f>IFERROR((5.670373*10^-8*(N7+273.15)^4+((Annex!$B$5+Annex!$B$6)*(N7-O7)+Annex!$B$7*(N7-INDEX(N:N,IFERROR(MATCH($B7-Annex!$B$9/60,$B:$B),2)))/(60*($B7-INDEX($B:$B,IFERROR(MATCH($B7-Annex!$B$9/60,$B:$B),2)))))/Annex!$B$8)/1000,IF(Data!$B$2="",0,"-"))</f>
        <v>0.40942141652499164</v>
      </c>
      <c r="M7" s="20">
        <v>18.789000000000001</v>
      </c>
      <c r="N7" s="20">
        <v>18.402999999999999</v>
      </c>
      <c r="O7" s="20">
        <v>18.716000000000001</v>
      </c>
      <c r="P7" s="50">
        <f>IFERROR(AVERAGE(INDEX(R:R,IFERROR(MATCH($B7-Annex!$B$4/60,$B:$B),2)):R7),IF(Data!$B$2="",0,"-"))</f>
        <v>0.37871020836167091</v>
      </c>
      <c r="Q7" s="50">
        <f>IFERROR(AVERAGE(INDEX(S:S,IFERROR(MATCH($B7-Annex!$B$4/60,$B:$B),2)):S7),IF(Data!$B$2="",0,"-"))</f>
        <v>0.40664002423296663</v>
      </c>
      <c r="R7" s="50">
        <f>IFERROR((5.670373*10^-8*(T7+273.15)^4+((Annex!$B$5+Annex!$B$6)*(T7-V7)+Annex!$B$7*(T7-INDEX(T:T,IFERROR(MATCH($B7-Annex!$B$9/60,$B:$B),2)))/(60*($B7-INDEX($B:$B,IFERROR(MATCH($B7-Annex!$B$9/60,$B:$B),2)))))/Annex!$B$8)/1000,IF(Data!$B$2="",0,"-"))</f>
        <v>0.36033823480464833</v>
      </c>
      <c r="S7" s="50">
        <f>IFERROR((5.670373*10^-8*(U7+273.15)^4+((Annex!$B$5+Annex!$B$6)*(U7-V7)+Annex!$B$7*(U7-INDEX(U:U,IFERROR(MATCH($B7-Annex!$B$9/60,$B:$B),2)))/(60*($B7-INDEX($B:$B,IFERROR(MATCH($B7-Annex!$B$9/60,$B:$B),2)))))/Annex!$B$8)/1000,IF(Data!$B$2="",0,"-"))</f>
        <v>0.39338876762854469</v>
      </c>
      <c r="T7" s="20">
        <v>17.667000000000002</v>
      </c>
      <c r="U7" s="20">
        <v>18.329999999999998</v>
      </c>
      <c r="V7" s="20">
        <v>18.771000000000001</v>
      </c>
      <c r="W7" s="20">
        <v>33.523000000000003</v>
      </c>
      <c r="X7" s="20">
        <v>40.462000000000003</v>
      </c>
      <c r="Y7" s="20">
        <v>30.43</v>
      </c>
      <c r="Z7" s="20">
        <v>26.52</v>
      </c>
      <c r="AA7" s="20">
        <v>23.172999999999998</v>
      </c>
      <c r="AB7" s="20">
        <v>21.510999999999999</v>
      </c>
      <c r="AC7" s="20">
        <v>22.408999999999999</v>
      </c>
      <c r="AD7" s="20">
        <v>19.157</v>
      </c>
      <c r="AE7" s="20">
        <v>19.231000000000002</v>
      </c>
      <c r="AF7" s="20">
        <v>19.266999999999999</v>
      </c>
      <c r="AG7" s="20">
        <v>19.193999999999999</v>
      </c>
      <c r="AH7" s="20">
        <v>75.721999999999994</v>
      </c>
      <c r="AI7" s="20">
        <v>9.8999999999999993E+37</v>
      </c>
    </row>
    <row r="8" spans="1:35" x14ac:dyDescent="0.3">
      <c r="A8" s="5">
        <v>7</v>
      </c>
      <c r="B8" s="19">
        <v>0.56433334015309811</v>
      </c>
      <c r="C8" s="20">
        <v>437.62763200000001</v>
      </c>
      <c r="D8" s="20">
        <v>421.89617399999997</v>
      </c>
      <c r="E8" s="20">
        <v>748.98574199999996</v>
      </c>
      <c r="F8" s="49">
        <f>IFERROR(SUM(C8:E8),IF(Data!$B$2="",0,"-"))</f>
        <v>1608.509548</v>
      </c>
      <c r="G8" s="50">
        <f>IFERROR(F8-Annex!$B$10,IF(Data!$B$2="",0,"-"))</f>
        <v>302.35154800000009</v>
      </c>
      <c r="H8" s="50">
        <f>IFERROR(-14000*(G8-INDEX(G:G,IFERROR(MATCH($B8-Annex!$B$11/60,$B:$B),2)))/(60*($B8-INDEX($B:$B,IFERROR(MATCH($B8-Annex!$B$11/60,$B:$B),2)))),IF(Data!$B$2="",0,"-"))</f>
        <v>-154.92327042549599</v>
      </c>
      <c r="I8" s="50">
        <f>IFERROR(AVERAGE(INDEX(K:K,IFERROR(MATCH($B8-Annex!$B$4/60,$B:$B),2)):K8),IF(Data!$B$2="",0,"-"))</f>
        <v>0.42175083496951737</v>
      </c>
      <c r="J8" s="50">
        <f>IFERROR(AVERAGE(INDEX(L:L,IFERROR(MATCH($B8-Annex!$B$4/60,$B:$B),2)):L8),IF(Data!$B$2="",0,"-"))</f>
        <v>0.43961633652179161</v>
      </c>
      <c r="K8" s="50">
        <f>IFERROR((5.670373*10^-8*(M8+273.15)^4+((Annex!$B$5+Annex!$B$6)*(M8-O8)+Annex!$B$7*(M8-INDEX(M:M,IFERROR(MATCH($B8-Annex!$B$9/60,$B:$B),2)))/(60*($B8-INDEX($B:$B,IFERROR(MATCH($B8-Annex!$B$9/60,$B:$B),2)))))/Annex!$B$8)/1000,IF(Data!$B$2="",0,"-"))</f>
        <v>0.35604777361525342</v>
      </c>
      <c r="L8" s="50">
        <f>IFERROR((5.670373*10^-8*(N8+273.15)^4+((Annex!$B$5+Annex!$B$6)*(N8-O8)+Annex!$B$7*(N8-INDEX(N:N,IFERROR(MATCH($B8-Annex!$B$9/60,$B:$B),2)))/(60*($B8-INDEX($B:$B,IFERROR(MATCH($B8-Annex!$B$9/60,$B:$B),2)))))/Annex!$B$8)/1000,IF(Data!$B$2="",0,"-"))</f>
        <v>0.42712316210655732</v>
      </c>
      <c r="M8" s="20">
        <v>18.587</v>
      </c>
      <c r="N8" s="20">
        <v>18.477</v>
      </c>
      <c r="O8" s="20">
        <v>18.641999999999999</v>
      </c>
      <c r="P8" s="50">
        <f>IFERROR(AVERAGE(INDEX(R:R,IFERROR(MATCH($B8-Annex!$B$4/60,$B:$B),2)):R8),IF(Data!$B$2="",0,"-"))</f>
        <v>0.37246953256250331</v>
      </c>
      <c r="Q8" s="50">
        <f>IFERROR(AVERAGE(INDEX(S:S,IFERROR(MATCH($B8-Annex!$B$4/60,$B:$B),2)):S8),IF(Data!$B$2="",0,"-"))</f>
        <v>0.41421909823094238</v>
      </c>
      <c r="R8" s="50">
        <f>IFERROR((5.670373*10^-8*(T8+273.15)^4+((Annex!$B$5+Annex!$B$6)*(T8-V8)+Annex!$B$7*(T8-INDEX(T:T,IFERROR(MATCH($B8-Annex!$B$9/60,$B:$B),2)))/(60*($B8-INDEX($B:$B,IFERROR(MATCH($B8-Annex!$B$9/60,$B:$B),2)))))/Annex!$B$8)/1000,IF(Data!$B$2="",0,"-"))</f>
        <v>0.34126615356666529</v>
      </c>
      <c r="S8" s="50">
        <f>IFERROR((5.670373*10^-8*(U8+273.15)^4+((Annex!$B$5+Annex!$B$6)*(U8-V8)+Annex!$B$7*(U8-INDEX(U:U,IFERROR(MATCH($B8-Annex!$B$9/60,$B:$B),2)))/(60*($B8-INDEX($B:$B,IFERROR(MATCH($B8-Annex!$B$9/60,$B:$B),2)))))/Annex!$B$8)/1000,IF(Data!$B$2="",0,"-"))</f>
        <v>0.45211446822082108</v>
      </c>
      <c r="T8" s="20">
        <v>17.777999999999999</v>
      </c>
      <c r="U8" s="20">
        <v>18.311</v>
      </c>
      <c r="V8" s="20">
        <v>18.623999999999999</v>
      </c>
      <c r="W8" s="20">
        <v>40.012999999999998</v>
      </c>
      <c r="X8" s="20">
        <v>51.948</v>
      </c>
      <c r="Y8" s="20">
        <v>39.454999999999998</v>
      </c>
      <c r="Z8" s="20">
        <v>32.594999999999999</v>
      </c>
      <c r="AA8" s="20">
        <v>26.047000000000001</v>
      </c>
      <c r="AB8" s="20">
        <v>24.027999999999999</v>
      </c>
      <c r="AC8" s="20">
        <v>23.355</v>
      </c>
      <c r="AD8" s="20">
        <v>19.248999999999999</v>
      </c>
      <c r="AE8" s="20">
        <v>19.193999999999999</v>
      </c>
      <c r="AF8" s="20">
        <v>19.157</v>
      </c>
      <c r="AG8" s="20">
        <v>19.286000000000001</v>
      </c>
      <c r="AH8" s="20">
        <v>9.8999999999999993E+37</v>
      </c>
      <c r="AI8" s="20">
        <v>227.56700000000001</v>
      </c>
    </row>
    <row r="9" spans="1:35" x14ac:dyDescent="0.3">
      <c r="A9" s="5">
        <v>8</v>
      </c>
      <c r="B9" s="19">
        <v>0.6633333396166563</v>
      </c>
      <c r="C9" s="20">
        <v>436.84325000000001</v>
      </c>
      <c r="D9" s="20">
        <v>422.00809800000002</v>
      </c>
      <c r="E9" s="20">
        <v>749.03037099999995</v>
      </c>
      <c r="F9" s="49">
        <f>IFERROR(SUM(C9:E9),IF(Data!$B$2="",0,"-"))</f>
        <v>1607.881719</v>
      </c>
      <c r="G9" s="50">
        <f>IFERROR(F9-Annex!$B$10,IF(Data!$B$2="",0,"-"))</f>
        <v>301.72371900000007</v>
      </c>
      <c r="H9" s="50">
        <f>IFERROR(-14000*(G9-INDEX(G:G,IFERROR(MATCH($B9-Annex!$B$11/60,$B:$B),2)))/(60*($B9-INDEX($B:$B,IFERROR(MATCH($B9-Annex!$B$11/60,$B:$B),2)))),IF(Data!$B$2="",0,"-"))</f>
        <v>89.042813226921638</v>
      </c>
      <c r="I9" s="50">
        <f>IFERROR(AVERAGE(INDEX(K:K,IFERROR(MATCH($B9-Annex!$B$4/60,$B:$B),2)):K9),IF(Data!$B$2="",0,"-"))</f>
        <v>0.4155469969965232</v>
      </c>
      <c r="J9" s="50">
        <f>IFERROR(AVERAGE(INDEX(L:L,IFERROR(MATCH($B9-Annex!$B$4/60,$B:$B),2)):L9),IF(Data!$B$2="",0,"-"))</f>
        <v>0.42744814974900519</v>
      </c>
      <c r="K9" s="50">
        <f>IFERROR((5.670373*10^-8*(M9+273.15)^4+((Annex!$B$5+Annex!$B$6)*(M9-O9)+Annex!$B$7*(M9-INDEX(M:M,IFERROR(MATCH($B9-Annex!$B$9/60,$B:$B),2)))/(60*($B9-INDEX($B:$B,IFERROR(MATCH($B9-Annex!$B$9/60,$B:$B),2)))))/Annex!$B$8)/1000,IF(Data!$B$2="",0,"-"))</f>
        <v>0.37832396915855837</v>
      </c>
      <c r="L9" s="50">
        <f>IFERROR((5.670373*10^-8*(N9+273.15)^4+((Annex!$B$5+Annex!$B$6)*(N9-O9)+Annex!$B$7*(N9-INDEX(N:N,IFERROR(MATCH($B9-Annex!$B$9/60,$B:$B),2)))/(60*($B9-INDEX($B:$B,IFERROR(MATCH($B9-Annex!$B$9/60,$B:$B),2)))))/Annex!$B$8)/1000,IF(Data!$B$2="",0,"-"))</f>
        <v>0.35443902911228659</v>
      </c>
      <c r="M9" s="20">
        <v>18.716000000000001</v>
      </c>
      <c r="N9" s="20">
        <v>18.329999999999998</v>
      </c>
      <c r="O9" s="20">
        <v>18.716000000000001</v>
      </c>
      <c r="P9" s="50">
        <f>IFERROR(AVERAGE(INDEX(R:R,IFERROR(MATCH($B9-Annex!$B$4/60,$B:$B),2)):R9),IF(Data!$B$2="",0,"-"))</f>
        <v>0.37570621408508381</v>
      </c>
      <c r="Q9" s="50">
        <f>IFERROR(AVERAGE(INDEX(S:S,IFERROR(MATCH($B9-Annex!$B$4/60,$B:$B),2)):S9),IF(Data!$B$2="",0,"-"))</f>
        <v>0.40511288896458264</v>
      </c>
      <c r="R9" s="50">
        <f>IFERROR((5.670373*10^-8*(T9+273.15)^4+((Annex!$B$5+Annex!$B$6)*(T9-V9)+Annex!$B$7*(T9-INDEX(T:T,IFERROR(MATCH($B9-Annex!$B$9/60,$B:$B),2)))/(60*($B9-INDEX($B:$B,IFERROR(MATCH($B9-Annex!$B$9/60,$B:$B),2)))))/Annex!$B$8)/1000,IF(Data!$B$2="",0,"-"))</f>
        <v>0.39512630322056669</v>
      </c>
      <c r="S9" s="50">
        <f>IFERROR((5.670373*10^-8*(U9+273.15)^4+((Annex!$B$5+Annex!$B$6)*(U9-V9)+Annex!$B$7*(U9-INDEX(U:U,IFERROR(MATCH($B9-Annex!$B$9/60,$B:$B),2)))/(60*($B9-INDEX($B:$B,IFERROR(MATCH($B9-Annex!$B$9/60,$B:$B),2)))))/Annex!$B$8)/1000,IF(Data!$B$2="",0,"-"))</f>
        <v>0.3504756333664239</v>
      </c>
      <c r="T9" s="20">
        <v>17.759</v>
      </c>
      <c r="U9" s="20">
        <v>18.256</v>
      </c>
      <c r="V9" s="20">
        <v>18.696999999999999</v>
      </c>
      <c r="W9" s="20">
        <v>45.73</v>
      </c>
      <c r="X9" s="20">
        <v>60.018000000000001</v>
      </c>
      <c r="Y9" s="20">
        <v>47.779000000000003</v>
      </c>
      <c r="Z9" s="20">
        <v>39.311</v>
      </c>
      <c r="AA9" s="20">
        <v>32.286000000000001</v>
      </c>
      <c r="AB9" s="20">
        <v>29.012</v>
      </c>
      <c r="AC9" s="20">
        <v>26.373999999999999</v>
      </c>
      <c r="AD9" s="20">
        <v>19.303999999999998</v>
      </c>
      <c r="AE9" s="20">
        <v>19.157</v>
      </c>
      <c r="AF9" s="20">
        <v>19.248999999999999</v>
      </c>
      <c r="AG9" s="20">
        <v>19.193999999999999</v>
      </c>
      <c r="AH9" s="20">
        <v>1336.48</v>
      </c>
      <c r="AI9" s="20">
        <v>9.8999999999999993E+37</v>
      </c>
    </row>
    <row r="10" spans="1:35" x14ac:dyDescent="0.3">
      <c r="A10" s="5">
        <v>9</v>
      </c>
      <c r="B10" s="19">
        <v>0.75716667110100389</v>
      </c>
      <c r="C10" s="20">
        <v>437.00382400000001</v>
      </c>
      <c r="D10" s="20">
        <v>422.04007300000001</v>
      </c>
      <c r="E10" s="20">
        <v>748.92091300000004</v>
      </c>
      <c r="F10" s="49">
        <f>IFERROR(SUM(C10:E10),IF(Data!$B$2="",0,"-"))</f>
        <v>1607.9648099999999</v>
      </c>
      <c r="G10" s="50">
        <f>IFERROR(F10-Annex!$B$10,IF(Data!$B$2="",0,"-"))</f>
        <v>301.80681000000004</v>
      </c>
      <c r="H10" s="50">
        <f>IFERROR(-14000*(G10-INDEX(G:G,IFERROR(MATCH($B10-Annex!$B$11/60,$B:$B),2)))/(60*($B10-INDEX($B:$B,IFERROR(MATCH($B10-Annex!$B$11/60,$B:$B),2)))),IF(Data!$B$2="",0,"-"))</f>
        <v>52.402156857998889</v>
      </c>
      <c r="I10" s="50">
        <f>IFERROR(AVERAGE(INDEX(K:K,IFERROR(MATCH($B10-Annex!$B$4/60,$B:$B),2)):K10),IF(Data!$B$2="",0,"-"))</f>
        <v>0.41995309675780101</v>
      </c>
      <c r="J10" s="50">
        <f>IFERROR(AVERAGE(INDEX(L:L,IFERROR(MATCH($B10-Annex!$B$4/60,$B:$B),2)):L10),IF(Data!$B$2="",0,"-"))</f>
        <v>0.39815628517699869</v>
      </c>
      <c r="K10" s="50">
        <f>IFERROR((5.670373*10^-8*(M10+273.15)^4+((Annex!$B$5+Annex!$B$6)*(M10-O10)+Annex!$B$7*(M10-INDEX(M:M,IFERROR(MATCH($B10-Annex!$B$9/60,$B:$B),2)))/(60*($B10-INDEX($B:$B,IFERROR(MATCH($B10-Annex!$B$9/60,$B:$B),2)))))/Annex!$B$8)/1000,IF(Data!$B$2="",0,"-"))</f>
        <v>0.47001208828537061</v>
      </c>
      <c r="L10" s="50">
        <f>IFERROR((5.670373*10^-8*(N10+273.15)^4+((Annex!$B$5+Annex!$B$6)*(N10-O10)+Annex!$B$7*(N10-INDEX(N:N,IFERROR(MATCH($B10-Annex!$B$9/60,$B:$B),2)))/(60*($B10-INDEX($B:$B,IFERROR(MATCH($B10-Annex!$B$9/60,$B:$B),2)))))/Annex!$B$8)/1000,IF(Data!$B$2="",0,"-"))</f>
        <v>0.33945205969839221</v>
      </c>
      <c r="M10" s="20">
        <v>18.716000000000001</v>
      </c>
      <c r="N10" s="20">
        <v>18.366</v>
      </c>
      <c r="O10" s="20">
        <v>18.716000000000001</v>
      </c>
      <c r="P10" s="50">
        <f>IFERROR(AVERAGE(INDEX(R:R,IFERROR(MATCH($B10-Annex!$B$4/60,$B:$B),2)):R10),IF(Data!$B$2="",0,"-"))</f>
        <v>0.34197132297563693</v>
      </c>
      <c r="Q10" s="50">
        <f>IFERROR(AVERAGE(INDEX(S:S,IFERROR(MATCH($B10-Annex!$B$4/60,$B:$B),2)):S10),IF(Data!$B$2="",0,"-"))</f>
        <v>0.3971675490655337</v>
      </c>
      <c r="R10" s="50">
        <f>IFERROR((5.670373*10^-8*(T10+273.15)^4+((Annex!$B$5+Annex!$B$6)*(T10-V10)+Annex!$B$7*(T10-INDEX(T:T,IFERROR(MATCH($B10-Annex!$B$9/60,$B:$B),2)))/(60*($B10-INDEX($B:$B,IFERROR(MATCH($B10-Annex!$B$9/60,$B:$B),2)))))/Annex!$B$8)/1000,IF(Data!$B$2="",0,"-"))</f>
        <v>0.26684995975899989</v>
      </c>
      <c r="S10" s="50">
        <f>IFERROR((5.670373*10^-8*(U10+273.15)^4+((Annex!$B$5+Annex!$B$6)*(U10-V10)+Annex!$B$7*(U10-INDEX(U:U,IFERROR(MATCH($B10-Annex!$B$9/60,$B:$B),2)))/(60*($B10-INDEX($B:$B,IFERROR(MATCH($B10-Annex!$B$9/60,$B:$B),2)))))/Annex!$B$8)/1000,IF(Data!$B$2="",0,"-"))</f>
        <v>0.3854041822306129</v>
      </c>
      <c r="T10" s="20">
        <v>17.611999999999998</v>
      </c>
      <c r="U10" s="20">
        <v>18.311</v>
      </c>
      <c r="V10" s="20">
        <v>18.734000000000002</v>
      </c>
      <c r="W10" s="20">
        <v>51.218000000000004</v>
      </c>
      <c r="X10" s="20">
        <v>68.953999999999994</v>
      </c>
      <c r="Y10" s="20">
        <v>55.048000000000002</v>
      </c>
      <c r="Z10" s="20">
        <v>44.003999999999998</v>
      </c>
      <c r="AA10" s="20">
        <v>35.518000000000001</v>
      </c>
      <c r="AB10" s="20">
        <v>31.795000000000002</v>
      </c>
      <c r="AC10" s="20">
        <v>28.539000000000001</v>
      </c>
      <c r="AD10" s="20">
        <v>19.138999999999999</v>
      </c>
      <c r="AE10" s="20">
        <v>19.231000000000002</v>
      </c>
      <c r="AF10" s="20">
        <v>19.212</v>
      </c>
      <c r="AG10" s="20">
        <v>19.212</v>
      </c>
      <c r="AH10" s="20">
        <v>515.73800000000006</v>
      </c>
      <c r="AI10" s="20">
        <v>9.8999999999999993E+37</v>
      </c>
    </row>
    <row r="11" spans="1:35" x14ac:dyDescent="0.3">
      <c r="A11" s="5">
        <v>10</v>
      </c>
      <c r="B11" s="19">
        <v>0.85083333891816437</v>
      </c>
      <c r="C11" s="20">
        <v>437.00046600000002</v>
      </c>
      <c r="D11" s="20">
        <v>421.97022700000002</v>
      </c>
      <c r="E11" s="20">
        <v>748.98742400000003</v>
      </c>
      <c r="F11" s="49">
        <f>IFERROR(SUM(C11:E11),IF(Data!$B$2="",0,"-"))</f>
        <v>1607.9581170000001</v>
      </c>
      <c r="G11" s="50">
        <f>IFERROR(F11-Annex!$B$10,IF(Data!$B$2="",0,"-"))</f>
        <v>301.80011700000023</v>
      </c>
      <c r="H11" s="50">
        <f>IFERROR(-14000*(G11-INDEX(G:G,IFERROR(MATCH($B11-Annex!$B$11/60,$B:$B),2)))/(60*($B11-INDEX($B:$B,IFERROR(MATCH($B11-Annex!$B$11/60,$B:$B),2)))),IF(Data!$B$2="",0,"-"))</f>
        <v>48.468794980548687</v>
      </c>
      <c r="I11" s="50">
        <f>IFERROR(AVERAGE(INDEX(K:K,IFERROR(MATCH($B11-Annex!$B$4/60,$B:$B),2)):K11),IF(Data!$B$2="",0,"-"))</f>
        <v>0.42139718657939096</v>
      </c>
      <c r="J11" s="50">
        <f>IFERROR(AVERAGE(INDEX(L:L,IFERROR(MATCH($B11-Annex!$B$4/60,$B:$B),2)):L11),IF(Data!$B$2="",0,"-"))</f>
        <v>0.38189618435577816</v>
      </c>
      <c r="K11" s="50">
        <f>IFERROR((5.670373*10^-8*(M11+273.15)^4+((Annex!$B$5+Annex!$B$6)*(M11-O11)+Annex!$B$7*(M11-INDEX(M:M,IFERROR(MATCH($B11-Annex!$B$9/60,$B:$B),2)))/(60*($B11-INDEX($B:$B,IFERROR(MATCH($B11-Annex!$B$9/60,$B:$B),2)))))/Annex!$B$8)/1000,IF(Data!$B$2="",0,"-"))</f>
        <v>0.39935328105732909</v>
      </c>
      <c r="L11" s="50">
        <f>IFERROR((5.670373*10^-8*(N11+273.15)^4+((Annex!$B$5+Annex!$B$6)*(N11-O11)+Annex!$B$7*(N11-INDEX(N:N,IFERROR(MATCH($B11-Annex!$B$9/60,$B:$B),2)))/(60*($B11-INDEX($B:$B,IFERROR(MATCH($B11-Annex!$B$9/60,$B:$B),2)))))/Annex!$B$8)/1000,IF(Data!$B$2="",0,"-"))</f>
        <v>0.34639956623331952</v>
      </c>
      <c r="M11" s="20">
        <v>18.696999999999999</v>
      </c>
      <c r="N11" s="20">
        <v>18.256</v>
      </c>
      <c r="O11" s="20">
        <v>18.753</v>
      </c>
      <c r="P11" s="50">
        <f>IFERROR(AVERAGE(INDEX(R:R,IFERROR(MATCH($B11-Annex!$B$4/60,$B:$B),2)):R11),IF(Data!$B$2="",0,"-"))</f>
        <v>0.33844405427126195</v>
      </c>
      <c r="Q11" s="50">
        <f>IFERROR(AVERAGE(INDEX(S:S,IFERROR(MATCH($B11-Annex!$B$4/60,$B:$B),2)):S11),IF(Data!$B$2="",0,"-"))</f>
        <v>0.38949243119566407</v>
      </c>
      <c r="R11" s="50">
        <f>IFERROR((5.670373*10^-8*(T11+273.15)^4+((Annex!$B$5+Annex!$B$6)*(T11-V11)+Annex!$B$7*(T11-INDEX(T:T,IFERROR(MATCH($B11-Annex!$B$9/60,$B:$B),2)))/(60*($B11-INDEX($B:$B,IFERROR(MATCH($B11-Annex!$B$9/60,$B:$B),2)))))/Annex!$B$8)/1000,IF(Data!$B$2="",0,"-"))</f>
        <v>0.31369515322423153</v>
      </c>
      <c r="S11" s="50">
        <f>IFERROR((5.670373*10^-8*(U11+273.15)^4+((Annex!$B$5+Annex!$B$6)*(U11-V11)+Annex!$B$7*(U11-INDEX(U:U,IFERROR(MATCH($B11-Annex!$B$9/60,$B:$B),2)))/(60*($B11-INDEX($B:$B,IFERROR(MATCH($B11-Annex!$B$9/60,$B:$B),2)))))/Annex!$B$8)/1000,IF(Data!$B$2="",0,"-"))</f>
        <v>0.39252768658455889</v>
      </c>
      <c r="T11" s="20">
        <v>17.686</v>
      </c>
      <c r="U11" s="20">
        <v>18.274000000000001</v>
      </c>
      <c r="V11" s="20">
        <v>18.716000000000001</v>
      </c>
      <c r="W11" s="20">
        <v>56.045999999999999</v>
      </c>
      <c r="X11" s="20">
        <v>76.837999999999994</v>
      </c>
      <c r="Y11" s="20">
        <v>61.97</v>
      </c>
      <c r="Z11" s="20">
        <v>51.484999999999999</v>
      </c>
      <c r="AA11" s="20">
        <v>39.634999999999998</v>
      </c>
      <c r="AB11" s="20">
        <v>33.667999999999999</v>
      </c>
      <c r="AC11" s="20">
        <v>30.193999999999999</v>
      </c>
      <c r="AD11" s="20">
        <v>19.231000000000002</v>
      </c>
      <c r="AE11" s="20">
        <v>19.175000000000001</v>
      </c>
      <c r="AF11" s="20">
        <v>19.193999999999999</v>
      </c>
      <c r="AG11" s="20">
        <v>19.102</v>
      </c>
      <c r="AH11" s="20">
        <v>9.8999999999999993E+37</v>
      </c>
      <c r="AI11" s="20">
        <v>9.8999999999999993E+37</v>
      </c>
    </row>
    <row r="12" spans="1:35" x14ac:dyDescent="0.3">
      <c r="A12" s="5">
        <v>11</v>
      </c>
      <c r="B12" s="19">
        <v>0.9378333343192935</v>
      </c>
      <c r="C12" s="20">
        <v>437.043339</v>
      </c>
      <c r="D12" s="20">
        <v>421.99210599999998</v>
      </c>
      <c r="E12" s="20">
        <v>749.05057099999999</v>
      </c>
      <c r="F12" s="49">
        <f>IFERROR(SUM(C12:E12),IF(Data!$B$2="",0,"-"))</f>
        <v>1608.086016</v>
      </c>
      <c r="G12" s="50">
        <f>IFERROR(F12-Annex!$B$10,IF(Data!$B$2="",0,"-"))</f>
        <v>301.92801600000007</v>
      </c>
      <c r="H12" s="50">
        <f>IFERROR(-14000*(G12-INDEX(G:G,IFERROR(MATCH($B12-Annex!$B$11/60,$B:$B),2)))/(60*($B12-INDEX($B:$B,IFERROR(MATCH($B12-Annex!$B$11/60,$B:$B),2)))),IF(Data!$B$2="",0,"-"))</f>
        <v>12.151164017803032</v>
      </c>
      <c r="I12" s="50">
        <f>IFERROR(AVERAGE(INDEX(K:K,IFERROR(MATCH($B12-Annex!$B$4/60,$B:$B),2)):K12),IF(Data!$B$2="",0,"-"))</f>
        <v>0.39982948973339288</v>
      </c>
      <c r="J12" s="50">
        <f>IFERROR(AVERAGE(INDEX(L:L,IFERROR(MATCH($B12-Annex!$B$4/60,$B:$B),2)):L12),IF(Data!$B$2="",0,"-"))</f>
        <v>0.38949033478710388</v>
      </c>
      <c r="K12" s="50">
        <f>IFERROR((5.670373*10^-8*(M12+273.15)^4+((Annex!$B$5+Annex!$B$6)*(M12-O12)+Annex!$B$7*(M12-INDEX(M:M,IFERROR(MATCH($B12-Annex!$B$9/60,$B:$B),2)))/(60*($B12-INDEX($B:$B,IFERROR(MATCH($B12-Annex!$B$9/60,$B:$B),2)))))/Annex!$B$8)/1000,IF(Data!$B$2="",0,"-"))</f>
        <v>0.29183558664004516</v>
      </c>
      <c r="L12" s="50">
        <f>IFERROR((5.670373*10^-8*(N12+273.15)^4+((Annex!$B$5+Annex!$B$6)*(N12-O12)+Annex!$B$7*(N12-INDEX(N:N,IFERROR(MATCH($B12-Annex!$B$9/60,$B:$B),2)))/(60*($B12-INDEX($B:$B,IFERROR(MATCH($B12-Annex!$B$9/60,$B:$B),2)))))/Annex!$B$8)/1000,IF(Data!$B$2="",0,"-"))</f>
        <v>0.43130608783802571</v>
      </c>
      <c r="M12" s="20">
        <v>18.495000000000001</v>
      </c>
      <c r="N12" s="20">
        <v>18.440000000000001</v>
      </c>
      <c r="O12" s="20">
        <v>18.696999999999999</v>
      </c>
      <c r="P12" s="50">
        <f>IFERROR(AVERAGE(INDEX(R:R,IFERROR(MATCH($B12-Annex!$B$4/60,$B:$B),2)):R12),IF(Data!$B$2="",0,"-"))</f>
        <v>0.35874646745427474</v>
      </c>
      <c r="Q12" s="50">
        <f>IFERROR(AVERAGE(INDEX(S:S,IFERROR(MATCH($B12-Annex!$B$4/60,$B:$B),2)):S12),IF(Data!$B$2="",0,"-"))</f>
        <v>0.37920073932563841</v>
      </c>
      <c r="R12" s="50">
        <f>IFERROR((5.670373*10^-8*(T12+273.15)^4+((Annex!$B$5+Annex!$B$6)*(T12-V12)+Annex!$B$7*(T12-INDEX(T:T,IFERROR(MATCH($B12-Annex!$B$9/60,$B:$B),2)))/(60*($B12-INDEX($B:$B,IFERROR(MATCH($B12-Annex!$B$9/60,$B:$B),2)))))/Annex!$B$8)/1000,IF(Data!$B$2="",0,"-"))</f>
        <v>0.39967571158085474</v>
      </c>
      <c r="S12" s="50">
        <f>IFERROR((5.670373*10^-8*(U12+273.15)^4+((Annex!$B$5+Annex!$B$6)*(U12-V12)+Annex!$B$7*(U12-INDEX(U:U,IFERROR(MATCH($B12-Annex!$B$9/60,$B:$B),2)))/(60*($B12-INDEX($B:$B,IFERROR(MATCH($B12-Annex!$B$9/60,$B:$B),2)))))/Annex!$B$8)/1000,IF(Data!$B$2="",0,"-"))</f>
        <v>0.35278921483209913</v>
      </c>
      <c r="T12" s="20">
        <v>17.704000000000001</v>
      </c>
      <c r="U12" s="20">
        <v>18.238</v>
      </c>
      <c r="V12" s="20">
        <v>18.605</v>
      </c>
      <c r="W12" s="20">
        <v>62.838999999999999</v>
      </c>
      <c r="X12" s="20">
        <v>79.849000000000004</v>
      </c>
      <c r="Y12" s="20">
        <v>66.188999999999993</v>
      </c>
      <c r="Z12" s="20">
        <v>54.317999999999998</v>
      </c>
      <c r="AA12" s="20">
        <v>41.073</v>
      </c>
      <c r="AB12" s="20">
        <v>35.338000000000001</v>
      </c>
      <c r="AC12" s="20">
        <v>31.957999999999998</v>
      </c>
      <c r="AD12" s="20">
        <v>19.193999999999999</v>
      </c>
      <c r="AE12" s="20">
        <v>19.212</v>
      </c>
      <c r="AF12" s="20">
        <v>19.102</v>
      </c>
      <c r="AG12" s="20">
        <v>19.303999999999998</v>
      </c>
      <c r="AH12" s="20">
        <v>9.8999999999999993E+37</v>
      </c>
      <c r="AI12" s="20">
        <v>162.274</v>
      </c>
    </row>
    <row r="13" spans="1:35" x14ac:dyDescent="0.3">
      <c r="A13" s="5">
        <v>12</v>
      </c>
      <c r="B13" s="19">
        <v>1.0285000037401915</v>
      </c>
      <c r="C13" s="20">
        <v>436.947497</v>
      </c>
      <c r="D13" s="20">
        <v>421.96602000000001</v>
      </c>
      <c r="E13" s="20">
        <v>749.020261</v>
      </c>
      <c r="F13" s="49">
        <f>IFERROR(SUM(C13:E13),IF(Data!$B$2="",0,"-"))</f>
        <v>1607.9337780000001</v>
      </c>
      <c r="G13" s="50">
        <f>IFERROR(F13-Annex!$B$10,IF(Data!$B$2="",0,"-"))</f>
        <v>301.77577800000017</v>
      </c>
      <c r="H13" s="50">
        <f>IFERROR(-14000*(G13-INDEX(G:G,IFERROR(MATCH($B13-Annex!$B$11/60,$B:$B),2)))/(60*($B13-INDEX($B:$B,IFERROR(MATCH($B13-Annex!$B$11/60,$B:$B),2)))),IF(Data!$B$2="",0,"-"))</f>
        <v>45.617857555696069</v>
      </c>
      <c r="I13" s="50">
        <f>IFERROR(AVERAGE(INDEX(K:K,IFERROR(MATCH($B13-Annex!$B$4/60,$B:$B),2)):K13),IF(Data!$B$2="",0,"-"))</f>
        <v>0.39710266572208414</v>
      </c>
      <c r="J13" s="50">
        <f>IFERROR(AVERAGE(INDEX(L:L,IFERROR(MATCH($B13-Annex!$B$4/60,$B:$B),2)):L13),IF(Data!$B$2="",0,"-"))</f>
        <v>0.3976705814813784</v>
      </c>
      <c r="K13" s="50">
        <f>IFERROR((5.670373*10^-8*(M13+273.15)^4+((Annex!$B$5+Annex!$B$6)*(M13-O13)+Annex!$B$7*(M13-INDEX(M:M,IFERROR(MATCH($B13-Annex!$B$9/60,$B:$B),2)))/(60*($B13-INDEX($B:$B,IFERROR(MATCH($B13-Annex!$B$9/60,$B:$B),2)))))/Annex!$B$8)/1000,IF(Data!$B$2="",0,"-"))</f>
        <v>0.44241551317113853</v>
      </c>
      <c r="L13" s="50">
        <f>IFERROR((5.670373*10^-8*(N13+273.15)^4+((Annex!$B$5+Annex!$B$6)*(N13-O13)+Annex!$B$7*(N13-INDEX(N:N,IFERROR(MATCH($B13-Annex!$B$9/60,$B:$B),2)))/(60*($B13-INDEX($B:$B,IFERROR(MATCH($B13-Annex!$B$9/60,$B:$B),2)))))/Annex!$B$8)/1000,IF(Data!$B$2="",0,"-"))</f>
        <v>0.47555274885607574</v>
      </c>
      <c r="M13" s="20">
        <v>18.753</v>
      </c>
      <c r="N13" s="20">
        <v>18.420999999999999</v>
      </c>
      <c r="O13" s="20">
        <v>18.696999999999999</v>
      </c>
      <c r="P13" s="50">
        <f>IFERROR(AVERAGE(INDEX(R:R,IFERROR(MATCH($B13-Annex!$B$4/60,$B:$B),2)):R13),IF(Data!$B$2="",0,"-"))</f>
        <v>0.35684728504795599</v>
      </c>
      <c r="Q13" s="50">
        <f>IFERROR(AVERAGE(INDEX(S:S,IFERROR(MATCH($B13-Annex!$B$4/60,$B:$B),2)):S13),IF(Data!$B$2="",0,"-"))</f>
        <v>0.38172417602377268</v>
      </c>
      <c r="R13" s="50">
        <f>IFERROR((5.670373*10^-8*(T13+273.15)^4+((Annex!$B$5+Annex!$B$6)*(T13-V13)+Annex!$B$7*(T13-INDEX(T:T,IFERROR(MATCH($B13-Annex!$B$9/60,$B:$B),2)))/(60*($B13-INDEX($B:$B,IFERROR(MATCH($B13-Annex!$B$9/60,$B:$B),2)))))/Annex!$B$8)/1000,IF(Data!$B$2="",0,"-"))</f>
        <v>0.42097947917972539</v>
      </c>
      <c r="S13" s="50">
        <f>IFERROR((5.670373*10^-8*(U13+273.15)^4+((Annex!$B$5+Annex!$B$6)*(U13-V13)+Annex!$B$7*(U13-INDEX(U:U,IFERROR(MATCH($B13-Annex!$B$9/60,$B:$B),2)))/(60*($B13-INDEX($B:$B,IFERROR(MATCH($B13-Annex!$B$9/60,$B:$B),2)))))/Annex!$B$8)/1000,IF(Data!$B$2="",0,"-"))</f>
        <v>0.34536927930334832</v>
      </c>
      <c r="T13" s="20">
        <v>17.832999999999998</v>
      </c>
      <c r="U13" s="20">
        <v>18.219000000000001</v>
      </c>
      <c r="V13" s="20">
        <v>18.863</v>
      </c>
      <c r="W13" s="20">
        <v>75.652000000000001</v>
      </c>
      <c r="X13" s="20">
        <v>96.350999999999999</v>
      </c>
      <c r="Y13" s="20">
        <v>75.332999999999998</v>
      </c>
      <c r="Z13" s="20">
        <v>61.225999999999999</v>
      </c>
      <c r="AA13" s="20">
        <v>45.351999999999997</v>
      </c>
      <c r="AB13" s="20">
        <v>38.880000000000003</v>
      </c>
      <c r="AC13" s="20">
        <v>34.140999999999998</v>
      </c>
      <c r="AD13" s="20">
        <v>19.396000000000001</v>
      </c>
      <c r="AE13" s="20">
        <v>19.231000000000002</v>
      </c>
      <c r="AF13" s="20">
        <v>19.303999999999998</v>
      </c>
      <c r="AG13" s="20">
        <v>19.323</v>
      </c>
      <c r="AH13" s="20">
        <v>827.91</v>
      </c>
      <c r="AI13" s="20">
        <v>877.351</v>
      </c>
    </row>
    <row r="14" spans="1:35" x14ac:dyDescent="0.3">
      <c r="A14" s="5">
        <v>13</v>
      </c>
      <c r="B14" s="19">
        <v>1.1256666714325547</v>
      </c>
      <c r="C14" s="20">
        <v>437.02736199999998</v>
      </c>
      <c r="D14" s="20">
        <v>421.93068399999999</v>
      </c>
      <c r="E14" s="20">
        <v>748.98911499999997</v>
      </c>
      <c r="F14" s="49">
        <f>IFERROR(SUM(C14:E14),IF(Data!$B$2="",0,"-"))</f>
        <v>1607.9471610000001</v>
      </c>
      <c r="G14" s="50">
        <f>IFERROR(F14-Annex!$B$10,IF(Data!$B$2="",0,"-"))</f>
        <v>301.78916100000015</v>
      </c>
      <c r="H14" s="50">
        <f>IFERROR(-14000*(G14-INDEX(G:G,IFERROR(MATCH($B14-Annex!$B$11/60,$B:$B),2)))/(60*($B14-INDEX($B:$B,IFERROR(MATCH($B14-Annex!$B$11/60,$B:$B),2)))),IF(Data!$B$2="",0,"-"))</f>
        <v>28.680483590464167</v>
      </c>
      <c r="I14" s="50">
        <f>IFERROR(AVERAGE(INDEX(K:K,IFERROR(MATCH($B14-Annex!$B$4/60,$B:$B),2)):K14),IF(Data!$B$2="",0,"-"))</f>
        <v>0.4125494478029027</v>
      </c>
      <c r="J14" s="50">
        <f>IFERROR(AVERAGE(INDEX(L:L,IFERROR(MATCH($B14-Annex!$B$4/60,$B:$B),2)):L14),IF(Data!$B$2="",0,"-"))</f>
        <v>0.3992287132665448</v>
      </c>
      <c r="K14" s="50">
        <f>IFERROR((5.670373*10^-8*(M14+273.15)^4+((Annex!$B$5+Annex!$B$6)*(M14-O14)+Annex!$B$7*(M14-INDEX(M:M,IFERROR(MATCH($B14-Annex!$B$9/60,$B:$B),2)))/(60*($B14-INDEX($B:$B,IFERROR(MATCH($B14-Annex!$B$9/60,$B:$B),2)))))/Annex!$B$8)/1000,IF(Data!$B$2="",0,"-"))</f>
        <v>0.54985792269262401</v>
      </c>
      <c r="L14" s="50">
        <f>IFERROR((5.670373*10^-8*(N14+273.15)^4+((Annex!$B$5+Annex!$B$6)*(N14-O14)+Annex!$B$7*(N14-INDEX(N:N,IFERROR(MATCH($B14-Annex!$B$9/60,$B:$B),2)))/(60*($B14-INDEX($B:$B,IFERROR(MATCH($B14-Annex!$B$9/60,$B:$B),2)))))/Annex!$B$8)/1000,IF(Data!$B$2="",0,"-"))</f>
        <v>0.42032833902115652</v>
      </c>
      <c r="M14" s="20">
        <v>18.789000000000001</v>
      </c>
      <c r="N14" s="20">
        <v>18.495000000000001</v>
      </c>
      <c r="O14" s="20">
        <v>18.771000000000001</v>
      </c>
      <c r="P14" s="50">
        <f>IFERROR(AVERAGE(INDEX(R:R,IFERROR(MATCH($B14-Annex!$B$4/60,$B:$B),2)):R14),IF(Data!$B$2="",0,"-"))</f>
        <v>0.36731209319775243</v>
      </c>
      <c r="Q14" s="50">
        <f>IFERROR(AVERAGE(INDEX(S:S,IFERROR(MATCH($B14-Annex!$B$4/60,$B:$B),2)):S14),IF(Data!$B$2="",0,"-"))</f>
        <v>0.3810290481555792</v>
      </c>
      <c r="R14" s="50">
        <f>IFERROR((5.670373*10^-8*(T14+273.15)^4+((Annex!$B$5+Annex!$B$6)*(T14-V14)+Annex!$B$7*(T14-INDEX(T:T,IFERROR(MATCH($B14-Annex!$B$9/60,$B:$B),2)))/(60*($B14-INDEX($B:$B,IFERROR(MATCH($B14-Annex!$B$9/60,$B:$B),2)))))/Annex!$B$8)/1000,IF(Data!$B$2="",0,"-"))</f>
        <v>0.43359189185322378</v>
      </c>
      <c r="S14" s="50">
        <f>IFERROR((5.670373*10^-8*(U14+273.15)^4+((Annex!$B$5+Annex!$B$6)*(U14-V14)+Annex!$B$7*(U14-INDEX(U:U,IFERROR(MATCH($B14-Annex!$B$9/60,$B:$B),2)))/(60*($B14-INDEX($B:$B,IFERROR(MATCH($B14-Annex!$B$9/60,$B:$B),2)))))/Annex!$B$8)/1000,IF(Data!$B$2="",0,"-"))</f>
        <v>0.38852287255119</v>
      </c>
      <c r="T14" s="20">
        <v>17.888000000000002</v>
      </c>
      <c r="U14" s="20">
        <v>18.274000000000001</v>
      </c>
      <c r="V14" s="20">
        <v>18.936</v>
      </c>
      <c r="W14" s="20">
        <v>91.662000000000006</v>
      </c>
      <c r="X14" s="20">
        <v>106.718</v>
      </c>
      <c r="Y14" s="20">
        <v>85.021000000000001</v>
      </c>
      <c r="Z14" s="20">
        <v>68.688000000000002</v>
      </c>
      <c r="AA14" s="20">
        <v>49.65</v>
      </c>
      <c r="AB14" s="20">
        <v>41.863999999999997</v>
      </c>
      <c r="AC14" s="20">
        <v>37.027999999999999</v>
      </c>
      <c r="AD14" s="20">
        <v>19.47</v>
      </c>
      <c r="AE14" s="20">
        <v>19.286000000000001</v>
      </c>
      <c r="AF14" s="20">
        <v>19.303999999999998</v>
      </c>
      <c r="AG14" s="20">
        <v>19.396000000000001</v>
      </c>
      <c r="AH14" s="20">
        <v>-65.418999999999997</v>
      </c>
      <c r="AI14" s="20">
        <v>9.8999999999999993E+37</v>
      </c>
    </row>
    <row r="15" spans="1:35" x14ac:dyDescent="0.3">
      <c r="A15" s="5">
        <v>14</v>
      </c>
      <c r="B15" s="19">
        <v>1.2111666728742421</v>
      </c>
      <c r="C15" s="20">
        <v>437.05847199999999</v>
      </c>
      <c r="D15" s="20">
        <v>421.89870000000002</v>
      </c>
      <c r="E15" s="20">
        <v>748.96637799999996</v>
      </c>
      <c r="F15" s="49">
        <f>IFERROR(SUM(C15:E15),IF(Data!$B$2="",0,"-"))</f>
        <v>1607.92355</v>
      </c>
      <c r="G15" s="50">
        <f>IFERROR(F15-Annex!$B$10,IF(Data!$B$2="",0,"-"))</f>
        <v>301.76555000000008</v>
      </c>
      <c r="H15" s="50">
        <f>IFERROR(-14000*(G15-INDEX(G:G,IFERROR(MATCH($B15-Annex!$B$11/60,$B:$B),2)))/(60*($B15-INDEX($B:$B,IFERROR(MATCH($B15-Annex!$B$11/60,$B:$B),2)))),IF(Data!$B$2="",0,"-"))</f>
        <v>50.191085443398045</v>
      </c>
      <c r="I15" s="50">
        <f>IFERROR(AVERAGE(INDEX(K:K,IFERROR(MATCH($B15-Annex!$B$4/60,$B:$B),2)):K15),IF(Data!$B$2="",0,"-"))</f>
        <v>0.41522960735363357</v>
      </c>
      <c r="J15" s="50">
        <f>IFERROR(AVERAGE(INDEX(L:L,IFERROR(MATCH($B15-Annex!$B$4/60,$B:$B),2)):L15),IF(Data!$B$2="",0,"-"))</f>
        <v>0.3945384075275466</v>
      </c>
      <c r="K15" s="50">
        <f>IFERROR((5.670373*10^-8*(M15+273.15)^4+((Annex!$B$5+Annex!$B$6)*(M15-O15)+Annex!$B$7*(M15-INDEX(M:M,IFERROR(MATCH($B15-Annex!$B$9/60,$B:$B),2)))/(60*($B15-INDEX($B:$B,IFERROR(MATCH($B15-Annex!$B$9/60,$B:$B),2)))))/Annex!$B$8)/1000,IF(Data!$B$2="",0,"-"))</f>
        <v>0.37480889047036908</v>
      </c>
      <c r="L15" s="50">
        <f>IFERROR((5.670373*10^-8*(N15+273.15)^4+((Annex!$B$5+Annex!$B$6)*(N15-O15)+Annex!$B$7*(N15-INDEX(N:N,IFERROR(MATCH($B15-Annex!$B$9/60,$B:$B),2)))/(60*($B15-INDEX($B:$B,IFERROR(MATCH($B15-Annex!$B$9/60,$B:$B),2)))))/Annex!$B$8)/1000,IF(Data!$B$2="",0,"-"))</f>
        <v>0.39429102193357002</v>
      </c>
      <c r="M15" s="20">
        <v>18.678999999999998</v>
      </c>
      <c r="N15" s="20">
        <v>18.420999999999999</v>
      </c>
      <c r="O15" s="20">
        <v>18.696999999999999</v>
      </c>
      <c r="P15" s="50">
        <f>IFERROR(AVERAGE(INDEX(R:R,IFERROR(MATCH($B15-Annex!$B$4/60,$B:$B),2)):R15),IF(Data!$B$2="",0,"-"))</f>
        <v>0.36491191452309463</v>
      </c>
      <c r="Q15" s="50">
        <f>IFERROR(AVERAGE(INDEX(S:S,IFERROR(MATCH($B15-Annex!$B$4/60,$B:$B),2)):S15),IF(Data!$B$2="",0,"-"))</f>
        <v>0.36906273435415476</v>
      </c>
      <c r="R15" s="50">
        <f>IFERROR((5.670373*10^-8*(T15+273.15)^4+((Annex!$B$5+Annex!$B$6)*(T15-V15)+Annex!$B$7*(T15-INDEX(T:T,IFERROR(MATCH($B15-Annex!$B$9/60,$B:$B),2)))/(60*($B15-INDEX($B:$B,IFERROR(MATCH($B15-Annex!$B$9/60,$B:$B),2)))))/Annex!$B$8)/1000,IF(Data!$B$2="",0,"-"))</f>
        <v>0.32446490284406015</v>
      </c>
      <c r="S15" s="50">
        <f>IFERROR((5.670373*10^-8*(U15+273.15)^4+((Annex!$B$5+Annex!$B$6)*(U15-V15)+Annex!$B$7*(U15-INDEX(U:U,IFERROR(MATCH($B15-Annex!$B$9/60,$B:$B),2)))/(60*($B15-INDEX($B:$B,IFERROR(MATCH($B15-Annex!$B$9/60,$B:$B),2)))))/Annex!$B$8)/1000,IF(Data!$B$2="",0,"-"))</f>
        <v>0.36835027161085021</v>
      </c>
      <c r="T15" s="20">
        <v>17.795999999999999</v>
      </c>
      <c r="U15" s="20">
        <v>18.219000000000001</v>
      </c>
      <c r="V15" s="20">
        <v>18.936</v>
      </c>
      <c r="W15" s="20">
        <v>97.808000000000007</v>
      </c>
      <c r="X15" s="20">
        <v>112.876</v>
      </c>
      <c r="Y15" s="20">
        <v>86.262</v>
      </c>
      <c r="Z15" s="20">
        <v>66.081999999999994</v>
      </c>
      <c r="AA15" s="20">
        <v>49.526000000000003</v>
      </c>
      <c r="AB15" s="20">
        <v>40.659999999999997</v>
      </c>
      <c r="AC15" s="20">
        <v>37.423999999999999</v>
      </c>
      <c r="AD15" s="20">
        <v>19.396000000000001</v>
      </c>
      <c r="AE15" s="20">
        <v>19.266999999999999</v>
      </c>
      <c r="AF15" s="20">
        <v>19.303999999999998</v>
      </c>
      <c r="AG15" s="20">
        <v>19.323</v>
      </c>
      <c r="AH15" s="20">
        <v>9.8999999999999993E+37</v>
      </c>
      <c r="AI15" s="20">
        <v>9.8999999999999993E+37</v>
      </c>
    </row>
    <row r="16" spans="1:35" x14ac:dyDescent="0.3">
      <c r="A16" s="5">
        <v>15</v>
      </c>
      <c r="B16" s="19">
        <v>1.3085000042337924</v>
      </c>
      <c r="C16" s="20">
        <v>437.07276000000002</v>
      </c>
      <c r="D16" s="20">
        <v>421.928158</v>
      </c>
      <c r="E16" s="20">
        <v>748.936913</v>
      </c>
      <c r="F16" s="49">
        <f>IFERROR(SUM(C16:E16),IF(Data!$B$2="",0,"-"))</f>
        <v>1607.937831</v>
      </c>
      <c r="G16" s="50">
        <f>IFERROR(F16-Annex!$B$10,IF(Data!$B$2="",0,"-"))</f>
        <v>301.77983100000006</v>
      </c>
      <c r="H16" s="50">
        <f>IFERROR(-14000*(G16-INDEX(G:G,IFERROR(MATCH($B16-Annex!$B$11/60,$B:$B),2)))/(60*($B16-INDEX($B:$B,IFERROR(MATCH($B16-Annex!$B$11/60,$B:$B),2)))),IF(Data!$B$2="",0,"-"))</f>
        <v>15.565067545515523</v>
      </c>
      <c r="I16" s="50">
        <f>IFERROR(AVERAGE(INDEX(K:K,IFERROR(MATCH($B16-Annex!$B$4/60,$B:$B),2)):K16),IF(Data!$B$2="",0,"-"))</f>
        <v>0.41444412069488334</v>
      </c>
      <c r="J16" s="50">
        <f>IFERROR(AVERAGE(INDEX(L:L,IFERROR(MATCH($B16-Annex!$B$4/60,$B:$B),2)):L16),IF(Data!$B$2="",0,"-"))</f>
        <v>0.38885270125477239</v>
      </c>
      <c r="K16" s="50">
        <f>IFERROR((5.670373*10^-8*(M16+273.15)^4+((Annex!$B$5+Annex!$B$6)*(M16-O16)+Annex!$B$7*(M16-INDEX(M:M,IFERROR(MATCH($B16-Annex!$B$9/60,$B:$B),2)))/(60*($B16-INDEX($B:$B,IFERROR(MATCH($B16-Annex!$B$9/60,$B:$B),2)))))/Annex!$B$8)/1000,IF(Data!$B$2="",0,"-"))</f>
        <v>0.3728255625473067</v>
      </c>
      <c r="L16" s="50">
        <f>IFERROR((5.670373*10^-8*(N16+273.15)^4+((Annex!$B$5+Annex!$B$6)*(N16-O16)+Annex!$B$7*(N16-INDEX(N:N,IFERROR(MATCH($B16-Annex!$B$9/60,$B:$B),2)))/(60*($B16-INDEX($B:$B,IFERROR(MATCH($B16-Annex!$B$9/60,$B:$B),2)))))/Annex!$B$8)/1000,IF(Data!$B$2="",0,"-"))</f>
        <v>0.31463908520286649</v>
      </c>
      <c r="M16" s="20">
        <v>18.734000000000002</v>
      </c>
      <c r="N16" s="20">
        <v>18.366</v>
      </c>
      <c r="O16" s="20">
        <v>18.954999999999998</v>
      </c>
      <c r="P16" s="50">
        <f>IFERROR(AVERAGE(INDEX(R:R,IFERROR(MATCH($B16-Annex!$B$4/60,$B:$B),2)):R16),IF(Data!$B$2="",0,"-"))</f>
        <v>0.34380425320192126</v>
      </c>
      <c r="Q16" s="50">
        <f>IFERROR(AVERAGE(INDEX(S:S,IFERROR(MATCH($B16-Annex!$B$4/60,$B:$B),2)):S16),IF(Data!$B$2="",0,"-"))</f>
        <v>0.37627318071642007</v>
      </c>
      <c r="R16" s="50">
        <f>IFERROR((5.670373*10^-8*(T16+273.15)^4+((Annex!$B$5+Annex!$B$6)*(T16-V16)+Annex!$B$7*(T16-INDEX(T:T,IFERROR(MATCH($B16-Annex!$B$9/60,$B:$B),2)))/(60*($B16-INDEX($B:$B,IFERROR(MATCH($B16-Annex!$B$9/60,$B:$B),2)))))/Annex!$B$8)/1000,IF(Data!$B$2="",0,"-"))</f>
        <v>0.24737267397235352</v>
      </c>
      <c r="S16" s="50">
        <f>IFERROR((5.670373*10^-8*(U16+273.15)^4+((Annex!$B$5+Annex!$B$6)*(U16-V16)+Annex!$B$7*(U16-INDEX(U:U,IFERROR(MATCH($B16-Annex!$B$9/60,$B:$B),2)))/(60*($B16-INDEX($B:$B,IFERROR(MATCH($B16-Annex!$B$9/60,$B:$B),2)))))/Annex!$B$8)/1000,IF(Data!$B$2="",0,"-"))</f>
        <v>0.40094875790228163</v>
      </c>
      <c r="T16" s="20">
        <v>17.704000000000001</v>
      </c>
      <c r="U16" s="20">
        <v>18.329999999999998</v>
      </c>
      <c r="V16" s="20">
        <v>18.954999999999998</v>
      </c>
      <c r="W16" s="20">
        <v>105.575</v>
      </c>
      <c r="X16" s="20">
        <v>114.837</v>
      </c>
      <c r="Y16" s="20">
        <v>84.968000000000004</v>
      </c>
      <c r="Z16" s="20">
        <v>65.727999999999994</v>
      </c>
      <c r="AA16" s="20">
        <v>48.402999999999999</v>
      </c>
      <c r="AB16" s="20">
        <v>38.808</v>
      </c>
      <c r="AC16" s="20">
        <v>38.537999999999997</v>
      </c>
      <c r="AD16" s="20">
        <v>19.378</v>
      </c>
      <c r="AE16" s="20">
        <v>19.341000000000001</v>
      </c>
      <c r="AF16" s="20">
        <v>19.341000000000001</v>
      </c>
      <c r="AG16" s="20">
        <v>19.248999999999999</v>
      </c>
      <c r="AH16" s="20">
        <v>9.8999999999999993E+37</v>
      </c>
      <c r="AI16" s="20">
        <v>24.483000000000001</v>
      </c>
    </row>
    <row r="17" spans="1:35" x14ac:dyDescent="0.3">
      <c r="A17" s="5">
        <v>16</v>
      </c>
      <c r="B17" s="19">
        <v>1.4056666719261557</v>
      </c>
      <c r="C17" s="20">
        <v>437.00046600000002</v>
      </c>
      <c r="D17" s="20">
        <v>421.93404600000002</v>
      </c>
      <c r="E17" s="20">
        <v>749.00174300000003</v>
      </c>
      <c r="F17" s="49">
        <f>IFERROR(SUM(C17:E17),IF(Data!$B$2="",0,"-"))</f>
        <v>1607.9362550000001</v>
      </c>
      <c r="G17" s="50">
        <f>IFERROR(F17-Annex!$B$10,IF(Data!$B$2="",0,"-"))</f>
        <v>301.77825500000017</v>
      </c>
      <c r="H17" s="50">
        <f>IFERROR(-14000*(G17-INDEX(G:G,IFERROR(MATCH($B17-Annex!$B$11/60,$B:$B),2)))/(60*($B17-INDEX($B:$B,IFERROR(MATCH($B17-Annex!$B$11/60,$B:$B),2)))),IF(Data!$B$2="",0,"-"))</f>
        <v>110.93212202018555</v>
      </c>
      <c r="I17" s="50">
        <f>IFERROR(AVERAGE(INDEX(K:K,IFERROR(MATCH($B17-Annex!$B$4/60,$B:$B),2)):K17),IF(Data!$B$2="",0,"-"))</f>
        <v>0.40983900296027398</v>
      </c>
      <c r="J17" s="50">
        <f>IFERROR(AVERAGE(INDEX(L:L,IFERROR(MATCH($B17-Annex!$B$4/60,$B:$B),2)):L17),IF(Data!$B$2="",0,"-"))</f>
        <v>0.39659728724663157</v>
      </c>
      <c r="K17" s="50">
        <f>IFERROR((5.670373*10^-8*(M17+273.15)^4+((Annex!$B$5+Annex!$B$6)*(M17-O17)+Annex!$B$7*(M17-INDEX(M:M,IFERROR(MATCH($B17-Annex!$B$9/60,$B:$B),2)))/(60*($B17-INDEX($B:$B,IFERROR(MATCH($B17-Annex!$B$9/60,$B:$B),2)))))/Annex!$B$8)/1000,IF(Data!$B$2="",0,"-"))</f>
        <v>0.43777626414310528</v>
      </c>
      <c r="L17" s="50">
        <f>IFERROR((5.670373*10^-8*(N17+273.15)^4+((Annex!$B$5+Annex!$B$6)*(N17-O17)+Annex!$B$7*(N17-INDEX(N:N,IFERROR(MATCH($B17-Annex!$B$9/60,$B:$B),2)))/(60*($B17-INDEX($B:$B,IFERROR(MATCH($B17-Annex!$B$9/60,$B:$B),2)))))/Annex!$B$8)/1000,IF(Data!$B$2="",0,"-"))</f>
        <v>0.39366416164140688</v>
      </c>
      <c r="M17" s="20">
        <v>18.753</v>
      </c>
      <c r="N17" s="20">
        <v>18.440000000000001</v>
      </c>
      <c r="O17" s="20">
        <v>18.881</v>
      </c>
      <c r="P17" s="50">
        <f>IFERROR(AVERAGE(INDEX(R:R,IFERROR(MATCH($B17-Annex!$B$4/60,$B:$B),2)):R17),IF(Data!$B$2="",0,"-"))</f>
        <v>0.36084222793246168</v>
      </c>
      <c r="Q17" s="50">
        <f>IFERROR(AVERAGE(INDEX(S:S,IFERROR(MATCH($B17-Annex!$B$4/60,$B:$B),2)):S17),IF(Data!$B$2="",0,"-"))</f>
        <v>0.38150156555271819</v>
      </c>
      <c r="R17" s="50">
        <f>IFERROR((5.670373*10^-8*(T17+273.15)^4+((Annex!$B$5+Annex!$B$6)*(T17-V17)+Annex!$B$7*(T17-INDEX(T:T,IFERROR(MATCH($B17-Annex!$B$9/60,$B:$B),2)))/(60*($B17-INDEX($B:$B,IFERROR(MATCH($B17-Annex!$B$9/60,$B:$B),2)))))/Annex!$B$8)/1000,IF(Data!$B$2="",0,"-"))</f>
        <v>0.38611578287278286</v>
      </c>
      <c r="S17" s="50">
        <f>IFERROR((5.670373*10^-8*(U17+273.15)^4+((Annex!$B$5+Annex!$B$6)*(U17-V17)+Annex!$B$7*(U17-INDEX(U:U,IFERROR(MATCH($B17-Annex!$B$9/60,$B:$B),2)))/(60*($B17-INDEX($B:$B,IFERROR(MATCH($B17-Annex!$B$9/60,$B:$B),2)))))/Annex!$B$8)/1000,IF(Data!$B$2="",0,"-"))</f>
        <v>0.42200287608469933</v>
      </c>
      <c r="T17" s="20">
        <v>17.888000000000002</v>
      </c>
      <c r="U17" s="20">
        <v>18.329999999999998</v>
      </c>
      <c r="V17" s="20">
        <v>18.992000000000001</v>
      </c>
      <c r="W17" s="20">
        <v>113.236</v>
      </c>
      <c r="X17" s="20">
        <v>110.898</v>
      </c>
      <c r="Y17" s="20">
        <v>76.784999999999997</v>
      </c>
      <c r="Z17" s="20">
        <v>57.024999999999999</v>
      </c>
      <c r="AA17" s="20">
        <v>45.316000000000003</v>
      </c>
      <c r="AB17" s="20">
        <v>36.524999999999999</v>
      </c>
      <c r="AC17" s="20">
        <v>39.258000000000003</v>
      </c>
      <c r="AD17" s="20">
        <v>19.579999999999998</v>
      </c>
      <c r="AE17" s="20">
        <v>19.396000000000001</v>
      </c>
      <c r="AF17" s="20">
        <v>19.378</v>
      </c>
      <c r="AG17" s="20">
        <v>19.433</v>
      </c>
      <c r="AH17" s="20">
        <v>9.8999999999999993E+37</v>
      </c>
      <c r="AI17" s="20">
        <v>9.8999999999999993E+37</v>
      </c>
    </row>
    <row r="18" spans="1:35" x14ac:dyDescent="0.3">
      <c r="A18" s="5">
        <v>17</v>
      </c>
      <c r="B18" s="19">
        <v>1.5031666669528931</v>
      </c>
      <c r="C18" s="20">
        <v>437.07276000000002</v>
      </c>
      <c r="D18" s="20">
        <v>421.886079</v>
      </c>
      <c r="E18" s="20">
        <v>749.02447099999995</v>
      </c>
      <c r="F18" s="49">
        <f>IFERROR(SUM(C18:E18),IF(Data!$B$2="",0,"-"))</f>
        <v>1607.9833100000001</v>
      </c>
      <c r="G18" s="50">
        <f>IFERROR(F18-Annex!$B$10,IF(Data!$B$2="",0,"-"))</f>
        <v>301.82531000000017</v>
      </c>
      <c r="H18" s="50">
        <f>IFERROR(-14000*(G18-INDEX(G:G,IFERROR(MATCH($B18-Annex!$B$11/60,$B:$B),2)))/(60*($B18-INDEX($B:$B,IFERROR(MATCH($B18-Annex!$B$11/60,$B:$B),2)))),IF(Data!$B$2="",0,"-"))</f>
        <v>42.044068015793563</v>
      </c>
      <c r="I18" s="50">
        <f>IFERROR(AVERAGE(INDEX(K:K,IFERROR(MATCH($B18-Annex!$B$4/60,$B:$B),2)):K18),IF(Data!$B$2="",0,"-"))</f>
        <v>0.41725894533594937</v>
      </c>
      <c r="J18" s="50">
        <f>IFERROR(AVERAGE(INDEX(L:L,IFERROR(MATCH($B18-Annex!$B$4/60,$B:$B),2)):L18),IF(Data!$B$2="",0,"-"))</f>
        <v>0.40701368102575269</v>
      </c>
      <c r="K18" s="50">
        <f>IFERROR((5.670373*10^-8*(M18+273.15)^4+((Annex!$B$5+Annex!$B$6)*(M18-O18)+Annex!$B$7*(M18-INDEX(M:M,IFERROR(MATCH($B18-Annex!$B$9/60,$B:$B),2)))/(60*($B18-INDEX($B:$B,IFERROR(MATCH($B18-Annex!$B$9/60,$B:$B),2)))))/Annex!$B$8)/1000,IF(Data!$B$2="",0,"-"))</f>
        <v>0.45129287768705711</v>
      </c>
      <c r="L18" s="50">
        <f>IFERROR((5.670373*10^-8*(N18+273.15)^4+((Annex!$B$5+Annex!$B$6)*(N18-O18)+Annex!$B$7*(N18-INDEX(N:N,IFERROR(MATCH($B18-Annex!$B$9/60,$B:$B),2)))/(60*($B18-INDEX($B:$B,IFERROR(MATCH($B18-Annex!$B$9/60,$B:$B),2)))))/Annex!$B$8)/1000,IF(Data!$B$2="",0,"-"))</f>
        <v>0.41931432268716756</v>
      </c>
      <c r="M18" s="20">
        <v>18.844000000000001</v>
      </c>
      <c r="N18" s="20">
        <v>18.457999999999998</v>
      </c>
      <c r="O18" s="20">
        <v>19.027999999999999</v>
      </c>
      <c r="P18" s="50">
        <f>IFERROR(AVERAGE(INDEX(R:R,IFERROR(MATCH($B18-Annex!$B$4/60,$B:$B),2)):R18),IF(Data!$B$2="",0,"-"))</f>
        <v>0.36036075194821021</v>
      </c>
      <c r="Q18" s="50">
        <f>IFERROR(AVERAGE(INDEX(S:S,IFERROR(MATCH($B18-Annex!$B$4/60,$B:$B),2)):S18),IF(Data!$B$2="",0,"-"))</f>
        <v>0.38062184558332757</v>
      </c>
      <c r="R18" s="50">
        <f>IFERROR((5.670373*10^-8*(T18+273.15)^4+((Annex!$B$5+Annex!$B$6)*(T18-V18)+Annex!$B$7*(T18-INDEX(T:T,IFERROR(MATCH($B18-Annex!$B$9/60,$B:$B),2)))/(60*($B18-INDEX($B:$B,IFERROR(MATCH($B18-Annex!$B$9/60,$B:$B),2)))))/Annex!$B$8)/1000,IF(Data!$B$2="",0,"-"))</f>
        <v>0.31032482133447115</v>
      </c>
      <c r="S18" s="50">
        <f>IFERROR((5.670373*10^-8*(U18+273.15)^4+((Annex!$B$5+Annex!$B$6)*(U18-V18)+Annex!$B$7*(U18-INDEX(U:U,IFERROR(MATCH($B18-Annex!$B$9/60,$B:$B),2)))/(60*($B18-INDEX($B:$B,IFERROR(MATCH($B18-Annex!$B$9/60,$B:$B),2)))))/Annex!$B$8)/1000,IF(Data!$B$2="",0,"-"))</f>
        <v>0.38636964679882446</v>
      </c>
      <c r="T18" s="20">
        <v>17.667000000000002</v>
      </c>
      <c r="U18" s="20">
        <v>18.366</v>
      </c>
      <c r="V18" s="20">
        <v>19.065000000000001</v>
      </c>
      <c r="W18" s="20">
        <v>126.116</v>
      </c>
      <c r="X18" s="20">
        <v>129.37799999999999</v>
      </c>
      <c r="Y18" s="20">
        <v>91.697000000000003</v>
      </c>
      <c r="Z18" s="20">
        <v>64.841999999999999</v>
      </c>
      <c r="AA18" s="20">
        <v>50.042000000000002</v>
      </c>
      <c r="AB18" s="20">
        <v>39.689</v>
      </c>
      <c r="AC18" s="20">
        <v>39.814999999999998</v>
      </c>
      <c r="AD18" s="20">
        <v>19.47</v>
      </c>
      <c r="AE18" s="20">
        <v>19.433</v>
      </c>
      <c r="AF18" s="20">
        <v>19.507000000000001</v>
      </c>
      <c r="AG18" s="20">
        <v>19.396000000000001</v>
      </c>
      <c r="AH18" s="20">
        <v>9.8999999999999993E+37</v>
      </c>
      <c r="AI18" s="20">
        <v>9.8999999999999993E+37</v>
      </c>
    </row>
    <row r="19" spans="1:35" x14ac:dyDescent="0.3">
      <c r="A19" s="5">
        <v>18</v>
      </c>
      <c r="B19" s="19">
        <v>1.6006666724570096</v>
      </c>
      <c r="C19" s="20">
        <v>437.00550299999998</v>
      </c>
      <c r="D19" s="20">
        <v>421.96265799999998</v>
      </c>
      <c r="E19" s="20">
        <v>748.98237900000004</v>
      </c>
      <c r="F19" s="49">
        <f>IFERROR(SUM(C19:E19),IF(Data!$B$2="",0,"-"))</f>
        <v>1607.95054</v>
      </c>
      <c r="G19" s="50">
        <f>IFERROR(F19-Annex!$B$10,IF(Data!$B$2="",0,"-"))</f>
        <v>301.79254000000014</v>
      </c>
      <c r="H19" s="50">
        <f>IFERROR(-14000*(G19-INDEX(G:G,IFERROR(MATCH($B19-Annex!$B$11/60,$B:$B),2)))/(60*($B19-INDEX($B:$B,IFERROR(MATCH($B19-Annex!$B$11/60,$B:$B),2)))),IF(Data!$B$2="",0,"-"))</f>
        <v>125.86220662227731</v>
      </c>
      <c r="I19" s="50">
        <f>IFERROR(AVERAGE(INDEX(K:K,IFERROR(MATCH($B19-Annex!$B$4/60,$B:$B),2)):K19),IF(Data!$B$2="",0,"-"))</f>
        <v>0.43865585678107155</v>
      </c>
      <c r="J19" s="50">
        <f>IFERROR(AVERAGE(INDEX(L:L,IFERROR(MATCH($B19-Annex!$B$4/60,$B:$B),2)):L19),IF(Data!$B$2="",0,"-"))</f>
        <v>0.39105772833015917</v>
      </c>
      <c r="K19" s="50">
        <f>IFERROR((5.670373*10^-8*(M19+273.15)^4+((Annex!$B$5+Annex!$B$6)*(M19-O19)+Annex!$B$7*(M19-INDEX(M:M,IFERROR(MATCH($B19-Annex!$B$9/60,$B:$B),2)))/(60*($B19-INDEX($B:$B,IFERROR(MATCH($B19-Annex!$B$9/60,$B:$B),2)))))/Annex!$B$8)/1000,IF(Data!$B$2="",0,"-"))</f>
        <v>0.44161396675589998</v>
      </c>
      <c r="L19" s="50">
        <f>IFERROR((5.670373*10^-8*(N19+273.15)^4+((Annex!$B$5+Annex!$B$6)*(N19-O19)+Annex!$B$7*(N19-INDEX(N:N,IFERROR(MATCH($B19-Annex!$B$9/60,$B:$B),2)))/(60*($B19-INDEX($B:$B,IFERROR(MATCH($B19-Annex!$B$9/60,$B:$B),2)))))/Annex!$B$8)/1000,IF(Data!$B$2="",0,"-"))</f>
        <v>0.31961441896887061</v>
      </c>
      <c r="M19" s="20">
        <v>18.844000000000001</v>
      </c>
      <c r="N19" s="20">
        <v>18.329999999999998</v>
      </c>
      <c r="O19" s="20">
        <v>19.047000000000001</v>
      </c>
      <c r="P19" s="50">
        <f>IFERROR(AVERAGE(INDEX(R:R,IFERROR(MATCH($B19-Annex!$B$4/60,$B:$B),2)):R19),IF(Data!$B$2="",0,"-"))</f>
        <v>0.34717360469511532</v>
      </c>
      <c r="Q19" s="50">
        <f>IFERROR(AVERAGE(INDEX(S:S,IFERROR(MATCH($B19-Annex!$B$4/60,$B:$B),2)):S19),IF(Data!$B$2="",0,"-"))</f>
        <v>0.37264066156765757</v>
      </c>
      <c r="R19" s="50">
        <f>IFERROR((5.670373*10^-8*(T19+273.15)^4+((Annex!$B$5+Annex!$B$6)*(T19-V19)+Annex!$B$7*(T19-INDEX(T:T,IFERROR(MATCH($B19-Annex!$B$9/60,$B:$B),2)))/(60*($B19-INDEX($B:$B,IFERROR(MATCH($B19-Annex!$B$9/60,$B:$B),2)))))/Annex!$B$8)/1000,IF(Data!$B$2="",0,"-"))</f>
        <v>0.30736568080919041</v>
      </c>
      <c r="S19" s="50">
        <f>IFERROR((5.670373*10^-8*(U19+273.15)^4+((Annex!$B$5+Annex!$B$6)*(U19-V19)+Annex!$B$7*(U19-INDEX(U:U,IFERROR(MATCH($B19-Annex!$B$9/60,$B:$B),2)))/(60*($B19-INDEX($B:$B,IFERROR(MATCH($B19-Annex!$B$9/60,$B:$B),2)))))/Annex!$B$8)/1000,IF(Data!$B$2="",0,"-"))</f>
        <v>0.29692092672240894</v>
      </c>
      <c r="T19" s="20">
        <v>17.832999999999998</v>
      </c>
      <c r="U19" s="20">
        <v>18.201000000000001</v>
      </c>
      <c r="V19" s="20">
        <v>19.157</v>
      </c>
      <c r="W19" s="20">
        <v>134.16300000000001</v>
      </c>
      <c r="X19" s="20">
        <v>145.238</v>
      </c>
      <c r="Y19" s="20">
        <v>96.031000000000006</v>
      </c>
      <c r="Z19" s="20">
        <v>68.174000000000007</v>
      </c>
      <c r="AA19" s="20">
        <v>54.585000000000001</v>
      </c>
      <c r="AB19" s="20">
        <v>43.914000000000001</v>
      </c>
      <c r="AC19" s="20">
        <v>42.457999999999998</v>
      </c>
      <c r="AD19" s="20">
        <v>19.672000000000001</v>
      </c>
      <c r="AE19" s="20">
        <v>19.323</v>
      </c>
      <c r="AF19" s="20">
        <v>19.524999999999999</v>
      </c>
      <c r="AG19" s="20">
        <v>19.433</v>
      </c>
      <c r="AH19" s="20">
        <v>676.74099999999999</v>
      </c>
      <c r="AI19" s="20">
        <v>9.8999999999999993E+37</v>
      </c>
    </row>
    <row r="20" spans="1:35" x14ac:dyDescent="0.3">
      <c r="A20" s="5">
        <v>19</v>
      </c>
      <c r="B20" s="19">
        <v>1.6840000043157488</v>
      </c>
      <c r="C20" s="20">
        <v>436.99289499999998</v>
      </c>
      <c r="D20" s="20">
        <v>421.93489099999999</v>
      </c>
      <c r="E20" s="20">
        <v>748.96553200000005</v>
      </c>
      <c r="F20" s="49">
        <f>IFERROR(SUM(C20:E20),IF(Data!$B$2="",0,"-"))</f>
        <v>1607.8933179999999</v>
      </c>
      <c r="G20" s="50">
        <f>IFERROR(F20-Annex!$B$10,IF(Data!$B$2="",0,"-"))</f>
        <v>301.73531800000001</v>
      </c>
      <c r="H20" s="50">
        <f>IFERROR(-14000*(G20-INDEX(G:G,IFERROR(MATCH($B20-Annex!$B$11/60,$B:$B),2)))/(60*($B20-INDEX($B:$B,IFERROR(MATCH($B20-Annex!$B$11/60,$B:$B),2)))),IF(Data!$B$2="",0,"-"))</f>
        <v>-2.651632924756647</v>
      </c>
      <c r="I20" s="50">
        <f>IFERROR(AVERAGE(INDEX(K:K,IFERROR(MATCH($B20-Annex!$B$4/60,$B:$B),2)):K20),IF(Data!$B$2="",0,"-"))</f>
        <v>0.4112674584541417</v>
      </c>
      <c r="J20" s="50">
        <f>IFERROR(AVERAGE(INDEX(L:L,IFERROR(MATCH($B20-Annex!$B$4/60,$B:$B),2)):L20),IF(Data!$B$2="",0,"-"))</f>
        <v>0.37984811376955457</v>
      </c>
      <c r="K20" s="50">
        <f>IFERROR((5.670373*10^-8*(M20+273.15)^4+((Annex!$B$5+Annex!$B$6)*(M20-O20)+Annex!$B$7*(M20-INDEX(M:M,IFERROR(MATCH($B20-Annex!$B$9/60,$B:$B),2)))/(60*($B20-INDEX($B:$B,IFERROR(MATCH($B20-Annex!$B$9/60,$B:$B),2)))))/Annex!$B$8)/1000,IF(Data!$B$2="",0,"-"))</f>
        <v>0.25069672488262928</v>
      </c>
      <c r="L20" s="50">
        <f>IFERROR((5.670373*10^-8*(N20+273.15)^4+((Annex!$B$5+Annex!$B$6)*(N20-O20)+Annex!$B$7*(N20-INDEX(N:N,IFERROR(MATCH($B20-Annex!$B$9/60,$B:$B),2)))/(60*($B20-INDEX($B:$B,IFERROR(MATCH($B20-Annex!$B$9/60,$B:$B),2)))))/Annex!$B$8)/1000,IF(Data!$B$2="",0,"-"))</f>
        <v>0.39708544693184356</v>
      </c>
      <c r="M20" s="20">
        <v>18.568999999999999</v>
      </c>
      <c r="N20" s="20">
        <v>18.495000000000001</v>
      </c>
      <c r="O20" s="20">
        <v>19.047000000000001</v>
      </c>
      <c r="P20" s="50">
        <f>IFERROR(AVERAGE(INDEX(R:R,IFERROR(MATCH($B20-Annex!$B$4/60,$B:$B),2)):R20),IF(Data!$B$2="",0,"-"))</f>
        <v>0.34601867776926237</v>
      </c>
      <c r="Q20" s="50">
        <f>IFERROR(AVERAGE(INDEX(S:S,IFERROR(MATCH($B20-Annex!$B$4/60,$B:$B),2)):S20),IF(Data!$B$2="",0,"-"))</f>
        <v>0.37263755446686841</v>
      </c>
      <c r="R20" s="50">
        <f>IFERROR((5.670373*10^-8*(T20+273.15)^4+((Annex!$B$5+Annex!$B$6)*(T20-V20)+Annex!$B$7*(T20-INDEX(T:T,IFERROR(MATCH($B20-Annex!$B$9/60,$B:$B),2)))/(60*($B20-INDEX($B:$B,IFERROR(MATCH($B20-Annex!$B$9/60,$B:$B),2)))))/Annex!$B$8)/1000,IF(Data!$B$2="",0,"-"))</f>
        <v>0.41289499069875474</v>
      </c>
      <c r="S20" s="50">
        <f>IFERROR((5.670373*10^-8*(U20+273.15)^4+((Annex!$B$5+Annex!$B$6)*(U20-V20)+Annex!$B$7*(U20-INDEX(U:U,IFERROR(MATCH($B20-Annex!$B$9/60,$B:$B),2)))/(60*($B20-INDEX($B:$B,IFERROR(MATCH($B20-Annex!$B$9/60,$B:$B),2)))))/Annex!$B$8)/1000,IF(Data!$B$2="",0,"-"))</f>
        <v>0.345347529597824</v>
      </c>
      <c r="T20" s="20">
        <v>17.815000000000001</v>
      </c>
      <c r="U20" s="20">
        <v>18.311</v>
      </c>
      <c r="V20" s="20">
        <v>18.972999999999999</v>
      </c>
      <c r="W20" s="20">
        <v>148.79599999999999</v>
      </c>
      <c r="X20" s="20">
        <v>159.88900000000001</v>
      </c>
      <c r="Y20" s="20">
        <v>112.75</v>
      </c>
      <c r="Z20" s="20">
        <v>83.355999999999995</v>
      </c>
      <c r="AA20" s="20">
        <v>62.378</v>
      </c>
      <c r="AB20" s="20">
        <v>50.47</v>
      </c>
      <c r="AC20" s="20">
        <v>45.423999999999999</v>
      </c>
      <c r="AD20" s="20">
        <v>19.727</v>
      </c>
      <c r="AE20" s="20">
        <v>19.451000000000001</v>
      </c>
      <c r="AF20" s="20">
        <v>19.323</v>
      </c>
      <c r="AG20" s="20">
        <v>19.524999999999999</v>
      </c>
      <c r="AH20" s="20">
        <v>9.8999999999999993E+37</v>
      </c>
      <c r="AI20" s="20">
        <v>1063.518</v>
      </c>
    </row>
    <row r="21" spans="1:35" x14ac:dyDescent="0.3">
      <c r="A21" s="5">
        <v>20</v>
      </c>
      <c r="B21" s="19">
        <v>1.7696666694246233</v>
      </c>
      <c r="C21" s="20">
        <v>437.007182</v>
      </c>
      <c r="D21" s="20">
        <v>421.897019</v>
      </c>
      <c r="E21" s="20">
        <v>749.00510599999996</v>
      </c>
      <c r="F21" s="49">
        <f>IFERROR(SUM(C21:E21),IF(Data!$B$2="",0,"-"))</f>
        <v>1607.9093069999999</v>
      </c>
      <c r="G21" s="50">
        <f>IFERROR(F21-Annex!$B$10,IF(Data!$B$2="",0,"-"))</f>
        <v>301.751307</v>
      </c>
      <c r="H21" s="50">
        <f>IFERROR(-14000*(G21-INDEX(G:G,IFERROR(MATCH($B21-Annex!$B$11/60,$B:$B),2)))/(60*($B21-INDEX($B:$B,IFERROR(MATCH($B21-Annex!$B$11/60,$B:$B),2)))),IF(Data!$B$2="",0,"-"))</f>
        <v>12.790814836002571</v>
      </c>
      <c r="I21" s="50">
        <f>IFERROR(AVERAGE(INDEX(K:K,IFERROR(MATCH($B21-Annex!$B$4/60,$B:$B),2)):K21),IF(Data!$B$2="",0,"-"))</f>
        <v>0.38803821604729277</v>
      </c>
      <c r="J21" s="50">
        <f>IFERROR(AVERAGE(INDEX(L:L,IFERROR(MATCH($B21-Annex!$B$4/60,$B:$B),2)):L21),IF(Data!$B$2="",0,"-"))</f>
        <v>0.38117806783837888</v>
      </c>
      <c r="K21" s="50">
        <f>IFERROR((5.670373*10^-8*(M21+273.15)^4+((Annex!$B$5+Annex!$B$6)*(M21-O21)+Annex!$B$7*(M21-INDEX(M:M,IFERROR(MATCH($B21-Annex!$B$9/60,$B:$B),2)))/(60*($B21-INDEX($B:$B,IFERROR(MATCH($B21-Annex!$B$9/60,$B:$B),2)))))/Annex!$B$8)/1000,IF(Data!$B$2="",0,"-"))</f>
        <v>0.38725322584468236</v>
      </c>
      <c r="L21" s="50">
        <f>IFERROR((5.670373*10^-8*(N21+273.15)^4+((Annex!$B$5+Annex!$B$6)*(N21-O21)+Annex!$B$7*(N21-INDEX(N:N,IFERROR(MATCH($B21-Annex!$B$9/60,$B:$B),2)))/(60*($B21-INDEX($B:$B,IFERROR(MATCH($B21-Annex!$B$9/60,$B:$B),2)))))/Annex!$B$8)/1000,IF(Data!$B$2="",0,"-"))</f>
        <v>0.42963801750292735</v>
      </c>
      <c r="M21" s="20">
        <v>18.826000000000001</v>
      </c>
      <c r="N21" s="20">
        <v>18.440000000000001</v>
      </c>
      <c r="O21" s="20">
        <v>19.102</v>
      </c>
      <c r="P21" s="50">
        <f>IFERROR(AVERAGE(INDEX(R:R,IFERROR(MATCH($B21-Annex!$B$4/60,$B:$B),2)):R21),IF(Data!$B$2="",0,"-"))</f>
        <v>0.33107003863615797</v>
      </c>
      <c r="Q21" s="50">
        <f>IFERROR(AVERAGE(INDEX(S:S,IFERROR(MATCH($B21-Annex!$B$4/60,$B:$B),2)):S21),IF(Data!$B$2="",0,"-"))</f>
        <v>0.37193292718344112</v>
      </c>
      <c r="R21" s="50">
        <f>IFERROR((5.670373*10^-8*(T21+273.15)^4+((Annex!$B$5+Annex!$B$6)*(T21-V21)+Annex!$B$7*(T21-INDEX(T:T,IFERROR(MATCH($B21-Annex!$B$9/60,$B:$B),2)))/(60*($B21-INDEX($B:$B,IFERROR(MATCH($B21-Annex!$B$9/60,$B:$B),2)))))/Annex!$B$8)/1000,IF(Data!$B$2="",0,"-"))</f>
        <v>0.32895141792149335</v>
      </c>
      <c r="S21" s="50">
        <f>IFERROR((5.670373*10^-8*(U21+273.15)^4+((Annex!$B$5+Annex!$B$6)*(U21-V21)+Annex!$B$7*(U21-INDEX(U:U,IFERROR(MATCH($B21-Annex!$B$9/60,$B:$B),2)))/(60*($B21-INDEX($B:$B,IFERROR(MATCH($B21-Annex!$B$9/60,$B:$B),2)))))/Annex!$B$8)/1000,IF(Data!$B$2="",0,"-"))</f>
        <v>0.38359048156719938</v>
      </c>
      <c r="T21" s="20">
        <v>17.832999999999998</v>
      </c>
      <c r="U21" s="20">
        <v>18.256</v>
      </c>
      <c r="V21" s="20">
        <v>19.212</v>
      </c>
      <c r="W21" s="20">
        <v>193.648</v>
      </c>
      <c r="X21" s="20">
        <v>181.333</v>
      </c>
      <c r="Y21" s="20">
        <v>129.74</v>
      </c>
      <c r="Z21" s="20">
        <v>92.478999999999999</v>
      </c>
      <c r="AA21" s="20">
        <v>66.507999999999996</v>
      </c>
      <c r="AB21" s="20">
        <v>52.856999999999999</v>
      </c>
      <c r="AC21" s="20">
        <v>48.938000000000002</v>
      </c>
      <c r="AD21" s="20">
        <v>19.782</v>
      </c>
      <c r="AE21" s="20">
        <v>19.451000000000001</v>
      </c>
      <c r="AF21" s="20">
        <v>19.488</v>
      </c>
      <c r="AG21" s="20">
        <v>19.524999999999999</v>
      </c>
      <c r="AH21" s="20">
        <v>949.05600000000004</v>
      </c>
      <c r="AI21" s="20">
        <v>9.8999999999999993E+37</v>
      </c>
    </row>
    <row r="22" spans="1:35" x14ac:dyDescent="0.3">
      <c r="A22" s="5">
        <v>21</v>
      </c>
      <c r="B22" s="19">
        <v>1.854000004241243</v>
      </c>
      <c r="C22" s="20">
        <v>436.99373900000001</v>
      </c>
      <c r="D22" s="20">
        <v>421.96771100000001</v>
      </c>
      <c r="E22" s="20">
        <v>749.00763400000005</v>
      </c>
      <c r="F22" s="49">
        <f>IFERROR(SUM(C22:E22),IF(Data!$B$2="",0,"-"))</f>
        <v>1607.9690840000001</v>
      </c>
      <c r="G22" s="50">
        <f>IFERROR(F22-Annex!$B$10,IF(Data!$B$2="",0,"-"))</f>
        <v>301.81108400000016</v>
      </c>
      <c r="H22" s="50">
        <f>IFERROR(-14000*(G22-INDEX(G:G,IFERROR(MATCH($B22-Annex!$B$11/60,$B:$B),2)))/(60*($B22-INDEX($B:$B,IFERROR(MATCH($B22-Annex!$B$11/60,$B:$B),2)))),IF(Data!$B$2="",0,"-"))</f>
        <v>-2.5508888553706108</v>
      </c>
      <c r="I22" s="50">
        <f>IFERROR(AVERAGE(INDEX(K:K,IFERROR(MATCH($B22-Annex!$B$4/60,$B:$B),2)):K22),IF(Data!$B$2="",0,"-"))</f>
        <v>0.40989980004987842</v>
      </c>
      <c r="J22" s="50">
        <f>IFERROR(AVERAGE(INDEX(L:L,IFERROR(MATCH($B22-Annex!$B$4/60,$B:$B),2)):L22),IF(Data!$B$2="",0,"-"))</f>
        <v>0.36022974253988943</v>
      </c>
      <c r="K22" s="50">
        <f>IFERROR((5.670373*10^-8*(M22+273.15)^4+((Annex!$B$5+Annex!$B$6)*(M22-O22)+Annex!$B$7*(M22-INDEX(M:M,IFERROR(MATCH($B22-Annex!$B$9/60,$B:$B),2)))/(60*($B22-INDEX($B:$B,IFERROR(MATCH($B22-Annex!$B$9/60,$B:$B),2)))))/Annex!$B$8)/1000,IF(Data!$B$2="",0,"-"))</f>
        <v>0.5278399784884682</v>
      </c>
      <c r="L22" s="50">
        <f>IFERROR((5.670373*10^-8*(N22+273.15)^4+((Annex!$B$5+Annex!$B$6)*(N22-O22)+Annex!$B$7*(N22-INDEX(N:N,IFERROR(MATCH($B22-Annex!$B$9/60,$B:$B),2)))/(60*($B22-INDEX($B:$B,IFERROR(MATCH($B22-Annex!$B$9/60,$B:$B),2)))))/Annex!$B$8)/1000,IF(Data!$B$2="",0,"-"))</f>
        <v>0.24765274484414354</v>
      </c>
      <c r="M22" s="20">
        <v>18.834</v>
      </c>
      <c r="N22" s="20">
        <v>18.282</v>
      </c>
      <c r="O22" s="20">
        <v>19.202000000000002</v>
      </c>
      <c r="P22" s="50">
        <f>IFERROR(AVERAGE(INDEX(R:R,IFERROR(MATCH($B22-Annex!$B$4/60,$B:$B),2)):R22),IF(Data!$B$2="",0,"-"))</f>
        <v>0.32894646166197167</v>
      </c>
      <c r="Q22" s="50">
        <f>IFERROR(AVERAGE(INDEX(S:S,IFERROR(MATCH($B22-Annex!$B$4/60,$B:$B),2)):S22),IF(Data!$B$2="",0,"-"))</f>
        <v>0.3619097340198078</v>
      </c>
      <c r="R22" s="50">
        <f>IFERROR((5.670373*10^-8*(T22+273.15)^4+((Annex!$B$5+Annex!$B$6)*(T22-V22)+Annex!$B$7*(T22-INDEX(T:T,IFERROR(MATCH($B22-Annex!$B$9/60,$B:$B),2)))/(60*($B22-INDEX($B:$B,IFERROR(MATCH($B22-Annex!$B$9/60,$B:$B),2)))))/Annex!$B$8)/1000,IF(Data!$B$2="",0,"-"))</f>
        <v>0.30959986402475559</v>
      </c>
      <c r="S22" s="50">
        <f>IFERROR((5.670373*10^-8*(U22+273.15)^4+((Annex!$B$5+Annex!$B$6)*(U22-V22)+Annex!$B$7*(U22-INDEX(U:U,IFERROR(MATCH($B22-Annex!$B$9/60,$B:$B),2)))/(60*($B22-INDEX($B:$B,IFERROR(MATCH($B22-Annex!$B$9/60,$B:$B),2)))))/Annex!$B$8)/1000,IF(Data!$B$2="",0,"-"))</f>
        <v>0.29818791946541695</v>
      </c>
      <c r="T22" s="20">
        <v>17.786000000000001</v>
      </c>
      <c r="U22" s="20">
        <v>18.209</v>
      </c>
      <c r="V22" s="20">
        <v>19.239000000000001</v>
      </c>
      <c r="W22" s="20">
        <v>229.93100000000001</v>
      </c>
      <c r="X22" s="20">
        <v>200.03299999999999</v>
      </c>
      <c r="Y22" s="20">
        <v>132.41200000000001</v>
      </c>
      <c r="Z22" s="20">
        <v>96.021000000000001</v>
      </c>
      <c r="AA22" s="20">
        <v>67.756</v>
      </c>
      <c r="AB22" s="20">
        <v>53.933999999999997</v>
      </c>
      <c r="AC22" s="20">
        <v>50.389000000000003</v>
      </c>
      <c r="AD22" s="20">
        <v>19.882000000000001</v>
      </c>
      <c r="AE22" s="20">
        <v>19.404</v>
      </c>
      <c r="AF22" s="20">
        <v>19.588000000000001</v>
      </c>
      <c r="AG22" s="20">
        <v>19.440999999999999</v>
      </c>
      <c r="AH22" s="20">
        <v>1211.2670000000001</v>
      </c>
      <c r="AI22" s="20">
        <v>9.8999999999999993E+37</v>
      </c>
    </row>
    <row r="23" spans="1:35" x14ac:dyDescent="0.3">
      <c r="A23" s="5">
        <v>22</v>
      </c>
      <c r="B23" s="19">
        <v>1.9483333372045308</v>
      </c>
      <c r="C23" s="20">
        <v>436.97691800000001</v>
      </c>
      <c r="D23" s="20">
        <v>421.93151999999998</v>
      </c>
      <c r="E23" s="20">
        <v>748.96301500000004</v>
      </c>
      <c r="F23" s="49">
        <f>IFERROR(SUM(C23:E23),IF(Data!$B$2="",0,"-"))</f>
        <v>1607.871453</v>
      </c>
      <c r="G23" s="50">
        <f>IFERROR(F23-Annex!$B$10,IF(Data!$B$2="",0,"-"))</f>
        <v>301.71345300000007</v>
      </c>
      <c r="H23" s="50">
        <f>IFERROR(-14000*(G23-INDEX(G:G,IFERROR(MATCH($B23-Annex!$B$11/60,$B:$B),2)))/(60*($B23-INDEX($B:$B,IFERROR(MATCH($B23-Annex!$B$11/60,$B:$B),2)))),IF(Data!$B$2="",0,"-"))</f>
        <v>49.544482787780318</v>
      </c>
      <c r="I23" s="50">
        <f>IFERROR(AVERAGE(INDEX(K:K,IFERROR(MATCH($B23-Annex!$B$4/60,$B:$B),2)):K23),IF(Data!$B$2="",0,"-"))</f>
        <v>0.40468785027943716</v>
      </c>
      <c r="J23" s="50">
        <f>IFERROR(AVERAGE(INDEX(L:L,IFERROR(MATCH($B23-Annex!$B$4/60,$B:$B),2)):L23),IF(Data!$B$2="",0,"-"))</f>
        <v>0.37583590638409908</v>
      </c>
      <c r="K23" s="50">
        <f>IFERROR((5.670373*10^-8*(M23+273.15)^4+((Annex!$B$5+Annex!$B$6)*(M23-O23)+Annex!$B$7*(M23-INDEX(M:M,IFERROR(MATCH($B23-Annex!$B$9/60,$B:$B),2)))/(60*($B23-INDEX($B:$B,IFERROR(MATCH($B23-Annex!$B$9/60,$B:$B),2)))))/Annex!$B$8)/1000,IF(Data!$B$2="",0,"-"))</f>
        <v>0.33634191415421771</v>
      </c>
      <c r="L23" s="50">
        <f>IFERROR((5.670373*10^-8*(N23+273.15)^4+((Annex!$B$5+Annex!$B$6)*(N23-O23)+Annex!$B$7*(N23-INDEX(N:N,IFERROR(MATCH($B23-Annex!$B$9/60,$B:$B),2)))/(60*($B23-INDEX($B:$B,IFERROR(MATCH($B23-Annex!$B$9/60,$B:$B),2)))))/Annex!$B$8)/1000,IF(Data!$B$2="",0,"-"))</f>
        <v>0.42388223211233345</v>
      </c>
      <c r="M23" s="20">
        <v>18.742000000000001</v>
      </c>
      <c r="N23" s="20">
        <v>18.558</v>
      </c>
      <c r="O23" s="20">
        <v>19.349</v>
      </c>
      <c r="P23" s="50">
        <f>IFERROR(AVERAGE(INDEX(R:R,IFERROR(MATCH($B23-Annex!$B$4/60,$B:$B),2)):R23),IF(Data!$B$2="",0,"-"))</f>
        <v>0.32539451634299127</v>
      </c>
      <c r="Q23" s="50">
        <f>IFERROR(AVERAGE(INDEX(S:S,IFERROR(MATCH($B23-Annex!$B$4/60,$B:$B),2)):S23),IF(Data!$B$2="",0,"-"))</f>
        <v>0.36623799569398624</v>
      </c>
      <c r="R23" s="50">
        <f>IFERROR((5.670373*10^-8*(T23+273.15)^4+((Annex!$B$5+Annex!$B$6)*(T23-V23)+Annex!$B$7*(T23-INDEX(T:T,IFERROR(MATCH($B23-Annex!$B$9/60,$B:$B),2)))/(60*($B23-INDEX($B:$B,IFERROR(MATCH($B23-Annex!$B$9/60,$B:$B),2)))))/Annex!$B$8)/1000,IF(Data!$B$2="",0,"-"))</f>
        <v>0.22250905673949103</v>
      </c>
      <c r="S23" s="50">
        <f>IFERROR((5.670373*10^-8*(U23+273.15)^4+((Annex!$B$5+Annex!$B$6)*(U23-V23)+Annex!$B$7*(U23-INDEX(U:U,IFERROR(MATCH($B23-Annex!$B$9/60,$B:$B),2)))/(60*($B23-INDEX($B:$B,IFERROR(MATCH($B23-Annex!$B$9/60,$B:$B),2)))))/Annex!$B$8)/1000,IF(Data!$B$2="",0,"-"))</f>
        <v>0.43124658962153051</v>
      </c>
      <c r="T23" s="20">
        <v>17.638999999999999</v>
      </c>
      <c r="U23" s="20">
        <v>18.393000000000001</v>
      </c>
      <c r="V23" s="20">
        <v>19.202000000000002</v>
      </c>
      <c r="W23" s="20">
        <v>238.137</v>
      </c>
      <c r="X23" s="20">
        <v>209.232</v>
      </c>
      <c r="Y23" s="20">
        <v>141.56100000000001</v>
      </c>
      <c r="Z23" s="20">
        <v>102.68899999999999</v>
      </c>
      <c r="AA23" s="20">
        <v>70.096000000000004</v>
      </c>
      <c r="AB23" s="20">
        <v>55.643999999999998</v>
      </c>
      <c r="AC23" s="20">
        <v>51.938000000000002</v>
      </c>
      <c r="AD23" s="20">
        <v>19.827000000000002</v>
      </c>
      <c r="AE23" s="20">
        <v>19.716999999999999</v>
      </c>
      <c r="AF23" s="20">
        <v>19.550999999999998</v>
      </c>
      <c r="AG23" s="20">
        <v>19.550999999999998</v>
      </c>
      <c r="AH23" s="20">
        <v>9.8999999999999993E+37</v>
      </c>
      <c r="AI23" s="20">
        <v>9.8999999999999993E+37</v>
      </c>
    </row>
    <row r="24" spans="1:35" x14ac:dyDescent="0.3">
      <c r="A24" s="5">
        <v>23</v>
      </c>
      <c r="B24" s="19">
        <v>2.0425000065006316</v>
      </c>
      <c r="C24" s="20">
        <v>436.97860700000001</v>
      </c>
      <c r="D24" s="20">
        <v>421.89533899999998</v>
      </c>
      <c r="E24" s="20">
        <v>748.99500599999999</v>
      </c>
      <c r="F24" s="49">
        <f>IFERROR(SUM(C24:E24),IF(Data!$B$2="",0,"-"))</f>
        <v>1607.8689519999998</v>
      </c>
      <c r="G24" s="50">
        <f>IFERROR(F24-Annex!$B$10,IF(Data!$B$2="",0,"-"))</f>
        <v>301.71095199999991</v>
      </c>
      <c r="H24" s="50">
        <f>IFERROR(-14000*(G24-INDEX(G:G,IFERROR(MATCH($B24-Annex!$B$11/60,$B:$B),2)))/(60*($B24-INDEX($B:$B,IFERROR(MATCH($B24-Annex!$B$11/60,$B:$B),2)))),IF(Data!$B$2="",0,"-"))</f>
        <v>14.917225468984954</v>
      </c>
      <c r="I24" s="50">
        <f>IFERROR(AVERAGE(INDEX(K:K,IFERROR(MATCH($B24-Annex!$B$4/60,$B:$B),2)):K24),IF(Data!$B$2="",0,"-"))</f>
        <v>0.38539784763214774</v>
      </c>
      <c r="J24" s="50">
        <f>IFERROR(AVERAGE(INDEX(L:L,IFERROR(MATCH($B24-Annex!$B$4/60,$B:$B),2)):L24),IF(Data!$B$2="",0,"-"))</f>
        <v>0.3869769436177104</v>
      </c>
      <c r="K24" s="50">
        <f>IFERROR((5.670373*10^-8*(M24+273.15)^4+((Annex!$B$5+Annex!$B$6)*(M24-O24)+Annex!$B$7*(M24-INDEX(M:M,IFERROR(MATCH($B24-Annex!$B$9/60,$B:$B),2)))/(60*($B24-INDEX($B:$B,IFERROR(MATCH($B24-Annex!$B$9/60,$B:$B),2)))))/Annex!$B$8)/1000,IF(Data!$B$2="",0,"-"))</f>
        <v>0.30274624561207936</v>
      </c>
      <c r="L24" s="50">
        <f>IFERROR((5.670373*10^-8*(N24+273.15)^4+((Annex!$B$5+Annex!$B$6)*(N24-O24)+Annex!$B$7*(N24-INDEX(N:N,IFERROR(MATCH($B24-Annex!$B$9/60,$B:$B),2)))/(60*($B24-INDEX($B:$B,IFERROR(MATCH($B24-Annex!$B$9/60,$B:$B),2)))))/Annex!$B$8)/1000,IF(Data!$B$2="",0,"-"))</f>
        <v>0.47165142227668716</v>
      </c>
      <c r="M24" s="20">
        <v>18.687000000000001</v>
      </c>
      <c r="N24" s="20">
        <v>18.521000000000001</v>
      </c>
      <c r="O24" s="20">
        <v>19.404</v>
      </c>
      <c r="P24" s="50">
        <f>IFERROR(AVERAGE(INDEX(R:R,IFERROR(MATCH($B24-Annex!$B$4/60,$B:$B),2)):R24),IF(Data!$B$2="",0,"-"))</f>
        <v>0.31981841944456174</v>
      </c>
      <c r="Q24" s="50">
        <f>IFERROR(AVERAGE(INDEX(S:S,IFERROR(MATCH($B24-Annex!$B$4/60,$B:$B),2)):S24),IF(Data!$B$2="",0,"-"))</f>
        <v>0.36618654428983965</v>
      </c>
      <c r="R24" s="50">
        <f>IFERROR((5.670373*10^-8*(T24+273.15)^4+((Annex!$B$5+Annex!$B$6)*(T24-V24)+Annex!$B$7*(T24-INDEX(T:T,IFERROR(MATCH($B24-Annex!$B$9/60,$B:$B),2)))/(60*($B24-INDEX($B:$B,IFERROR(MATCH($B24-Annex!$B$9/60,$B:$B),2)))))/Annex!$B$8)/1000,IF(Data!$B$2="",0,"-"))</f>
        <v>0.34708310458377606</v>
      </c>
      <c r="S24" s="50">
        <f>IFERROR((5.670373*10^-8*(U24+273.15)^4+((Annex!$B$5+Annex!$B$6)*(U24-V24)+Annex!$B$7*(U24-INDEX(U:U,IFERROR(MATCH($B24-Annex!$B$9/60,$B:$B),2)))/(60*($B24-INDEX($B:$B,IFERROR(MATCH($B24-Annex!$B$9/60,$B:$B),2)))))/Annex!$B$8)/1000,IF(Data!$B$2="",0,"-"))</f>
        <v>0.42164271625567357</v>
      </c>
      <c r="T24" s="20">
        <v>17.823</v>
      </c>
      <c r="U24" s="20">
        <v>18.338000000000001</v>
      </c>
      <c r="V24" s="20">
        <v>19.184000000000001</v>
      </c>
      <c r="W24" s="20">
        <v>230.80600000000001</v>
      </c>
      <c r="X24" s="20">
        <v>198.19</v>
      </c>
      <c r="Y24" s="20">
        <v>130.36500000000001</v>
      </c>
      <c r="Z24" s="20">
        <v>92.86</v>
      </c>
      <c r="AA24" s="20">
        <v>63.804000000000002</v>
      </c>
      <c r="AB24" s="20">
        <v>48.625</v>
      </c>
      <c r="AC24" s="20">
        <v>52.58</v>
      </c>
      <c r="AD24" s="20">
        <v>20.103000000000002</v>
      </c>
      <c r="AE24" s="20">
        <v>19.643000000000001</v>
      </c>
      <c r="AF24" s="20">
        <v>19.459</v>
      </c>
      <c r="AG24" s="20">
        <v>19.661999999999999</v>
      </c>
      <c r="AH24" s="20">
        <v>9.8999999999999993E+37</v>
      </c>
      <c r="AI24" s="20">
        <v>435.63499999999999</v>
      </c>
    </row>
    <row r="25" spans="1:35" x14ac:dyDescent="0.3">
      <c r="A25" s="5">
        <v>24</v>
      </c>
      <c r="B25" s="19">
        <v>2.1366666757967323</v>
      </c>
      <c r="C25" s="20">
        <v>437.01390900000001</v>
      </c>
      <c r="D25" s="20">
        <v>421.88439899999997</v>
      </c>
      <c r="E25" s="20">
        <v>748.98658799999998</v>
      </c>
      <c r="F25" s="49">
        <f>IFERROR(SUM(C25:E25),IF(Data!$B$2="",0,"-"))</f>
        <v>1607.884896</v>
      </c>
      <c r="G25" s="50">
        <f>IFERROR(F25-Annex!$B$10,IF(Data!$B$2="",0,"-"))</f>
        <v>301.72689600000012</v>
      </c>
      <c r="H25" s="50">
        <f>IFERROR(-14000*(G25-INDEX(G:G,IFERROR(MATCH($B25-Annex!$B$11/60,$B:$B),2)))/(60*($B25-INDEX($B:$B,IFERROR(MATCH($B25-Annex!$B$11/60,$B:$B),2)))),IF(Data!$B$2="",0,"-"))</f>
        <v>14.370425259436912</v>
      </c>
      <c r="I25" s="50">
        <f>IFERROR(AVERAGE(INDEX(K:K,IFERROR(MATCH($B25-Annex!$B$4/60,$B:$B),2)):K25),IF(Data!$B$2="",0,"-"))</f>
        <v>0.38019876513713147</v>
      </c>
      <c r="J25" s="50">
        <f>IFERROR(AVERAGE(INDEX(L:L,IFERROR(MATCH($B25-Annex!$B$4/60,$B:$B),2)):L25),IF(Data!$B$2="",0,"-"))</f>
        <v>0.36396109070371641</v>
      </c>
      <c r="K25" s="50">
        <f>IFERROR((5.670373*10^-8*(M25+273.15)^4+((Annex!$B$5+Annex!$B$6)*(M25-O25)+Annex!$B$7*(M25-INDEX(M:M,IFERROR(MATCH($B25-Annex!$B$9/60,$B:$B),2)))/(60*($B25-INDEX($B:$B,IFERROR(MATCH($B25-Annex!$B$9/60,$B:$B),2)))))/Annex!$B$8)/1000,IF(Data!$B$2="",0,"-"))</f>
        <v>0.41489930022194338</v>
      </c>
      <c r="L25" s="50">
        <f>IFERROR((5.670373*10^-8*(N25+273.15)^4+((Annex!$B$5+Annex!$B$6)*(N25-O25)+Annex!$B$7*(N25-INDEX(N:N,IFERROR(MATCH($B25-Annex!$B$9/60,$B:$B),2)))/(60*($B25-INDEX($B:$B,IFERROR(MATCH($B25-Annex!$B$9/60,$B:$B),2)))))/Annex!$B$8)/1000,IF(Data!$B$2="",0,"-"))</f>
        <v>0.25820335228920949</v>
      </c>
      <c r="M25" s="20">
        <v>18.826000000000001</v>
      </c>
      <c r="N25" s="20">
        <v>18.366</v>
      </c>
      <c r="O25" s="20">
        <v>19.47</v>
      </c>
      <c r="P25" s="50">
        <f>IFERROR(AVERAGE(INDEX(R:R,IFERROR(MATCH($B25-Annex!$B$4/60,$B:$B),2)):R25),IF(Data!$B$2="",0,"-"))</f>
        <v>0.3356725646699445</v>
      </c>
      <c r="Q25" s="50">
        <f>IFERROR(AVERAGE(INDEX(S:S,IFERROR(MATCH($B25-Annex!$B$4/60,$B:$B),2)):S25),IF(Data!$B$2="",0,"-"))</f>
        <v>0.35294571295823679</v>
      </c>
      <c r="R25" s="50">
        <f>IFERROR((5.670373*10^-8*(T25+273.15)^4+((Annex!$B$5+Annex!$B$6)*(T25-V25)+Annex!$B$7*(T25-INDEX(T:T,IFERROR(MATCH($B25-Annex!$B$9/60,$B:$B),2)))/(60*($B25-INDEX($B:$B,IFERROR(MATCH($B25-Annex!$B$9/60,$B:$B),2)))))/Annex!$B$8)/1000,IF(Data!$B$2="",0,"-"))</f>
        <v>0.42130383791215059</v>
      </c>
      <c r="S25" s="50">
        <f>IFERROR((5.670373*10^-8*(U25+273.15)^4+((Annex!$B$5+Annex!$B$6)*(U25-V25)+Annex!$B$7*(U25-INDEX(U:U,IFERROR(MATCH($B25-Annex!$B$9/60,$B:$B),2)))/(60*($B25-INDEX($B:$B,IFERROR(MATCH($B25-Annex!$B$9/60,$B:$B),2)))))/Annex!$B$8)/1000,IF(Data!$B$2="",0,"-"))</f>
        <v>0.2936838274776038</v>
      </c>
      <c r="T25" s="20">
        <v>17.850999999999999</v>
      </c>
      <c r="U25" s="20">
        <v>18.274000000000001</v>
      </c>
      <c r="V25" s="20">
        <v>19.341000000000001</v>
      </c>
      <c r="W25" s="20">
        <v>238.238</v>
      </c>
      <c r="X25" s="20">
        <v>199.30600000000001</v>
      </c>
      <c r="Y25" s="20">
        <v>136.77199999999999</v>
      </c>
      <c r="Z25" s="20">
        <v>100.57299999999999</v>
      </c>
      <c r="AA25" s="20">
        <v>66.117999999999995</v>
      </c>
      <c r="AB25" s="20">
        <v>49.454000000000001</v>
      </c>
      <c r="AC25" s="20">
        <v>54.051000000000002</v>
      </c>
      <c r="AD25" s="20">
        <v>20.242000000000001</v>
      </c>
      <c r="AE25" s="20">
        <v>19.562000000000001</v>
      </c>
      <c r="AF25" s="20">
        <v>19.635000000000002</v>
      </c>
      <c r="AG25" s="20">
        <v>19.542999999999999</v>
      </c>
      <c r="AH25" s="20">
        <v>-75.075000000000003</v>
      </c>
      <c r="AI25" s="20">
        <v>9.8999999999999993E+37</v>
      </c>
    </row>
    <row r="26" spans="1:35" x14ac:dyDescent="0.3">
      <c r="A26" s="5">
        <v>25</v>
      </c>
      <c r="B26" s="19">
        <v>2.2285000013653189</v>
      </c>
      <c r="C26" s="20">
        <v>436.94245000000001</v>
      </c>
      <c r="D26" s="20">
        <v>421.92310600000002</v>
      </c>
      <c r="E26" s="20">
        <v>748.992479</v>
      </c>
      <c r="F26" s="49">
        <f>IFERROR(SUM(C26:E26),IF(Data!$B$2="",0,"-"))</f>
        <v>1607.858035</v>
      </c>
      <c r="G26" s="50">
        <f>IFERROR(F26-Annex!$B$10,IF(Data!$B$2="",0,"-"))</f>
        <v>301.70003500000007</v>
      </c>
      <c r="H26" s="50">
        <f>IFERROR(-14000*(G26-INDEX(G:G,IFERROR(MATCH($B26-Annex!$B$11/60,$B:$B),2)))/(60*($B26-INDEX($B:$B,IFERROR(MATCH($B26-Annex!$B$11/60,$B:$B),2)))),IF(Data!$B$2="",0,"-"))</f>
        <v>15.026376218311965</v>
      </c>
      <c r="I26" s="50">
        <f>IFERROR(AVERAGE(INDEX(K:K,IFERROR(MATCH($B26-Annex!$B$4/60,$B:$B),2)):K26),IF(Data!$B$2="",0,"-"))</f>
        <v>0.3795113980749853</v>
      </c>
      <c r="J26" s="50">
        <f>IFERROR(AVERAGE(INDEX(L:L,IFERROR(MATCH($B26-Annex!$B$4/60,$B:$B),2)):L26),IF(Data!$B$2="",0,"-"))</f>
        <v>0.37086959768344757</v>
      </c>
      <c r="K26" s="50">
        <f>IFERROR((5.670373*10^-8*(M26+273.15)^4+((Annex!$B$5+Annex!$B$6)*(M26-O26)+Annex!$B$7*(M26-INDEX(M:M,IFERROR(MATCH($B26-Annex!$B$9/60,$B:$B),2)))/(60*($B26-INDEX($B:$B,IFERROR(MATCH($B26-Annex!$B$9/60,$B:$B),2)))))/Annex!$B$8)/1000,IF(Data!$B$2="",0,"-"))</f>
        <v>0.43680239732087672</v>
      </c>
      <c r="L26" s="50">
        <f>IFERROR((5.670373*10^-8*(N26+273.15)^4+((Annex!$B$5+Annex!$B$6)*(N26-O26)+Annex!$B$7*(N26-INDEX(N:N,IFERROR(MATCH($B26-Annex!$B$9/60,$B:$B),2)))/(60*($B26-INDEX($B:$B,IFERROR(MATCH($B26-Annex!$B$9/60,$B:$B),2)))))/Annex!$B$8)/1000,IF(Data!$B$2="",0,"-"))</f>
        <v>0.36797396782698855</v>
      </c>
      <c r="M26" s="20">
        <v>18.834</v>
      </c>
      <c r="N26" s="20">
        <v>18.558</v>
      </c>
      <c r="O26" s="20">
        <v>19.625</v>
      </c>
      <c r="P26" s="50">
        <f>IFERROR(AVERAGE(INDEX(R:R,IFERROR(MATCH($B26-Annex!$B$4/60,$B:$B),2)):R26),IF(Data!$B$2="",0,"-"))</f>
        <v>0.33475359886298517</v>
      </c>
      <c r="Q26" s="50">
        <f>IFERROR(AVERAGE(INDEX(S:S,IFERROR(MATCH($B26-Annex!$B$4/60,$B:$B),2)):S26),IF(Data!$B$2="",0,"-"))</f>
        <v>0.37342996698936187</v>
      </c>
      <c r="R26" s="50">
        <f>IFERROR((5.670373*10^-8*(T26+273.15)^4+((Annex!$B$5+Annex!$B$6)*(T26-V26)+Annex!$B$7*(T26-INDEX(T:T,IFERROR(MATCH($B26-Annex!$B$9/60,$B:$B),2)))/(60*($B26-INDEX($B:$B,IFERROR(MATCH($B26-Annex!$B$9/60,$B:$B),2)))))/Annex!$B$8)/1000,IF(Data!$B$2="",0,"-"))</f>
        <v>0.30093292016047501</v>
      </c>
      <c r="S26" s="50">
        <f>IFERROR((5.670373*10^-8*(U26+273.15)^4+((Annex!$B$5+Annex!$B$6)*(U26-V26)+Annex!$B$7*(U26-INDEX(U:U,IFERROR(MATCH($B26-Annex!$B$9/60,$B:$B),2)))/(60*($B26-INDEX($B:$B,IFERROR(MATCH($B26-Annex!$B$9/60,$B:$B),2)))))/Annex!$B$8)/1000,IF(Data!$B$2="",0,"-"))</f>
        <v>0.44031070494028479</v>
      </c>
      <c r="T26" s="20">
        <v>17.786000000000001</v>
      </c>
      <c r="U26" s="20">
        <v>18.503</v>
      </c>
      <c r="V26" s="20">
        <v>19.349</v>
      </c>
      <c r="W26" s="20">
        <v>233.25</v>
      </c>
      <c r="X26" s="20">
        <v>198.78</v>
      </c>
      <c r="Y26" s="20">
        <v>126.867</v>
      </c>
      <c r="Z26" s="20">
        <v>95.311000000000007</v>
      </c>
      <c r="AA26" s="20">
        <v>64.158000000000001</v>
      </c>
      <c r="AB26" s="20">
        <v>51.707000000000001</v>
      </c>
      <c r="AC26" s="20">
        <v>55.466000000000001</v>
      </c>
      <c r="AD26" s="20">
        <v>20.25</v>
      </c>
      <c r="AE26" s="20">
        <v>19.974</v>
      </c>
      <c r="AF26" s="20">
        <v>19.698</v>
      </c>
      <c r="AG26" s="20">
        <v>19.716999999999999</v>
      </c>
      <c r="AH26" s="20">
        <v>9.8999999999999993E+37</v>
      </c>
      <c r="AI26" s="20">
        <v>9.8999999999999993E+37</v>
      </c>
    </row>
    <row r="27" spans="1:35" x14ac:dyDescent="0.3">
      <c r="A27" s="5">
        <v>26</v>
      </c>
      <c r="B27" s="19">
        <v>2.3268333356827497</v>
      </c>
      <c r="C27" s="20">
        <v>436.90210000000002</v>
      </c>
      <c r="D27" s="20">
        <v>421.89281199999999</v>
      </c>
      <c r="E27" s="20">
        <v>749.00427100000002</v>
      </c>
      <c r="F27" s="49">
        <f>IFERROR(SUM(C27:E27),IF(Data!$B$2="",0,"-"))</f>
        <v>1607.7991830000001</v>
      </c>
      <c r="G27" s="50">
        <f>IFERROR(F27-Annex!$B$10,IF(Data!$B$2="",0,"-"))</f>
        <v>301.64118300000018</v>
      </c>
      <c r="H27" s="50">
        <f>IFERROR(-14000*(G27-INDEX(G:G,IFERROR(MATCH($B27-Annex!$B$11/60,$B:$B),2)))/(60*($B27-INDEX($B:$B,IFERROR(MATCH($B27-Annex!$B$11/60,$B:$B),2)))),IF(Data!$B$2="",0,"-"))</f>
        <v>31.768772562849694</v>
      </c>
      <c r="I27" s="50">
        <f>IFERROR(AVERAGE(INDEX(K:K,IFERROR(MATCH($B27-Annex!$B$4/60,$B:$B),2)):K27),IF(Data!$B$2="",0,"-"))</f>
        <v>0.3866663676016881</v>
      </c>
      <c r="J27" s="50">
        <f>IFERROR(AVERAGE(INDEX(L:L,IFERROR(MATCH($B27-Annex!$B$4/60,$B:$B),2)):L27),IF(Data!$B$2="",0,"-"))</f>
        <v>0.3791455593906588</v>
      </c>
      <c r="K27" s="50">
        <f>IFERROR((5.670373*10^-8*(M27+273.15)^4+((Annex!$B$5+Annex!$B$6)*(M27-O27)+Annex!$B$7*(M27-INDEX(M:M,IFERROR(MATCH($B27-Annex!$B$9/60,$B:$B),2)))/(60*($B27-INDEX($B:$B,IFERROR(MATCH($B27-Annex!$B$9/60,$B:$B),2)))))/Annex!$B$8)/1000,IF(Data!$B$2="",0,"-"))</f>
        <v>0.30078151156954919</v>
      </c>
      <c r="L27" s="50">
        <f>IFERROR((5.670373*10^-8*(N27+273.15)^4+((Annex!$B$5+Annex!$B$6)*(N27-O27)+Annex!$B$7*(N27-INDEX(N:N,IFERROR(MATCH($B27-Annex!$B$9/60,$B:$B),2)))/(60*($B27-INDEX($B:$B,IFERROR(MATCH($B27-Annex!$B$9/60,$B:$B),2)))))/Annex!$B$8)/1000,IF(Data!$B$2="",0,"-"))</f>
        <v>0.45501717888232218</v>
      </c>
      <c r="M27" s="20">
        <v>18.687000000000001</v>
      </c>
      <c r="N27" s="20">
        <v>18.577000000000002</v>
      </c>
      <c r="O27" s="20">
        <v>19.515000000000001</v>
      </c>
      <c r="P27" s="50">
        <f>IFERROR(AVERAGE(INDEX(R:R,IFERROR(MATCH($B27-Annex!$B$4/60,$B:$B),2)):R27),IF(Data!$B$2="",0,"-"))</f>
        <v>0.3204712219680837</v>
      </c>
      <c r="Q27" s="50">
        <f>IFERROR(AVERAGE(INDEX(S:S,IFERROR(MATCH($B27-Annex!$B$4/60,$B:$B),2)):S27),IF(Data!$B$2="",0,"-"))</f>
        <v>0.3807373935091844</v>
      </c>
      <c r="R27" s="50">
        <f>IFERROR((5.670373*10^-8*(T27+273.15)^4+((Annex!$B$5+Annex!$B$6)*(T27-V27)+Annex!$B$7*(T27-INDEX(T:T,IFERROR(MATCH($B27-Annex!$B$9/60,$B:$B),2)))/(60*($B27-INDEX($B:$B,IFERROR(MATCH($B27-Annex!$B$9/60,$B:$B),2)))))/Annex!$B$8)/1000,IF(Data!$B$2="",0,"-"))</f>
        <v>0.31291835243444416</v>
      </c>
      <c r="S27" s="50">
        <f>IFERROR((5.670373*10^-8*(U27+273.15)^4+((Annex!$B$5+Annex!$B$6)*(U27-V27)+Annex!$B$7*(U27-INDEX(U:U,IFERROR(MATCH($B27-Annex!$B$9/60,$B:$B),2)))/(60*($B27-INDEX($B:$B,IFERROR(MATCH($B27-Annex!$B$9/60,$B:$B),2)))))/Annex!$B$8)/1000,IF(Data!$B$2="",0,"-"))</f>
        <v>0.39649951523658211</v>
      </c>
      <c r="T27" s="20">
        <v>17.823</v>
      </c>
      <c r="U27" s="20">
        <v>18.356000000000002</v>
      </c>
      <c r="V27" s="20">
        <v>19.257000000000001</v>
      </c>
      <c r="W27" s="20">
        <v>236.91499999999999</v>
      </c>
      <c r="X27" s="20">
        <v>206.988</v>
      </c>
      <c r="Y27" s="20">
        <v>127.048</v>
      </c>
      <c r="Z27" s="20">
        <v>97.087000000000003</v>
      </c>
      <c r="AA27" s="20">
        <v>67.188999999999993</v>
      </c>
      <c r="AB27" s="20">
        <v>54.164999999999999</v>
      </c>
      <c r="AC27" s="20">
        <v>58.619</v>
      </c>
      <c r="AD27" s="20">
        <v>20.434000000000001</v>
      </c>
      <c r="AE27" s="20">
        <v>19.901</v>
      </c>
      <c r="AF27" s="20">
        <v>19.57</v>
      </c>
      <c r="AG27" s="20">
        <v>19.734999999999999</v>
      </c>
      <c r="AH27" s="20">
        <v>9.8999999999999993E+37</v>
      </c>
      <c r="AI27" s="20">
        <v>317.29000000000002</v>
      </c>
    </row>
    <row r="28" spans="1:35" x14ac:dyDescent="0.3">
      <c r="A28" s="5">
        <v>27</v>
      </c>
      <c r="B28" s="19">
        <v>2.4210000049788505</v>
      </c>
      <c r="C28" s="20">
        <v>436.92479400000002</v>
      </c>
      <c r="D28" s="20">
        <v>421.903752</v>
      </c>
      <c r="E28" s="20">
        <v>748.96637799999996</v>
      </c>
      <c r="F28" s="49">
        <f>IFERROR(SUM(C28:E28),IF(Data!$B$2="",0,"-"))</f>
        <v>1607.7949239999998</v>
      </c>
      <c r="G28" s="50">
        <f>IFERROR(F28-Annex!$B$10,IF(Data!$B$2="",0,"-"))</f>
        <v>301.63692399999991</v>
      </c>
      <c r="H28" s="50">
        <f>IFERROR(-14000*(G28-INDEX(G:G,IFERROR(MATCH($B28-Annex!$B$11/60,$B:$B),2)))/(60*($B28-INDEX($B:$B,IFERROR(MATCH($B28-Annex!$B$11/60,$B:$B),2)))),IF(Data!$B$2="",0,"-"))</f>
        <v>32.479218656444345</v>
      </c>
      <c r="I28" s="50">
        <f>IFERROR(AVERAGE(INDEX(K:K,IFERROR(MATCH($B28-Annex!$B$4/60,$B:$B),2)):K28),IF(Data!$B$2="",0,"-"))</f>
        <v>0.39788505627421983</v>
      </c>
      <c r="J28" s="50">
        <f>IFERROR(AVERAGE(INDEX(L:L,IFERROR(MATCH($B28-Annex!$B$4/60,$B:$B),2)):L28),IF(Data!$B$2="",0,"-"))</f>
        <v>0.36158036292745999</v>
      </c>
      <c r="K28" s="50">
        <f>IFERROR((5.670373*10^-8*(M28+273.15)^4+((Annex!$B$5+Annex!$B$6)*(M28-O28)+Annex!$B$7*(M28-INDEX(M:M,IFERROR(MATCH($B28-Annex!$B$9/60,$B:$B),2)))/(60*($B28-INDEX($B:$B,IFERROR(MATCH($B28-Annex!$B$9/60,$B:$B),2)))))/Annex!$B$8)/1000,IF(Data!$B$2="",0,"-"))</f>
        <v>0.46578404655240457</v>
      </c>
      <c r="L28" s="50">
        <f>IFERROR((5.670373*10^-8*(N28+273.15)^4+((Annex!$B$5+Annex!$B$6)*(N28-O28)+Annex!$B$7*(N28-INDEX(N:N,IFERROR(MATCH($B28-Annex!$B$9/60,$B:$B),2)))/(60*($B28-INDEX($B:$B,IFERROR(MATCH($B28-Annex!$B$9/60,$B:$B),2)))))/Annex!$B$8)/1000,IF(Data!$B$2="",0,"-"))</f>
        <v>0.30668164226053574</v>
      </c>
      <c r="M28" s="20">
        <v>19.036000000000001</v>
      </c>
      <c r="N28" s="20">
        <v>18.484999999999999</v>
      </c>
      <c r="O28" s="20">
        <v>19.734999999999999</v>
      </c>
      <c r="P28" s="50">
        <f>IFERROR(AVERAGE(INDEX(R:R,IFERROR(MATCH($B28-Annex!$B$4/60,$B:$B),2)):R28),IF(Data!$B$2="",0,"-"))</f>
        <v>0.3249965322628679</v>
      </c>
      <c r="Q28" s="50">
        <f>IFERROR(AVERAGE(INDEX(S:S,IFERROR(MATCH($B28-Annex!$B$4/60,$B:$B),2)):S28),IF(Data!$B$2="",0,"-"))</f>
        <v>0.35804645915058703</v>
      </c>
      <c r="R28" s="50">
        <f>IFERROR((5.670373*10^-8*(T28+273.15)^4+((Annex!$B$5+Annex!$B$6)*(T28-V28)+Annex!$B$7*(T28-INDEX(T:T,IFERROR(MATCH($B28-Annex!$B$9/60,$B:$B),2)))/(60*($B28-INDEX($B:$B,IFERROR(MATCH($B28-Annex!$B$9/60,$B:$B),2)))))/Annex!$B$8)/1000,IF(Data!$B$2="",0,"-"))</f>
        <v>0.36062858998498287</v>
      </c>
      <c r="S28" s="50">
        <f>IFERROR((5.670373*10^-8*(U28+273.15)^4+((Annex!$B$5+Annex!$B$6)*(U28-V28)+Annex!$B$7*(U28-INDEX(U:U,IFERROR(MATCH($B28-Annex!$B$9/60,$B:$B),2)))/(60*($B28-INDEX($B:$B,IFERROR(MATCH($B28-Annex!$B$9/60,$B:$B),2)))))/Annex!$B$8)/1000,IF(Data!$B$2="",0,"-"))</f>
        <v>0.22475394105701718</v>
      </c>
      <c r="T28" s="20">
        <v>17.896000000000001</v>
      </c>
      <c r="U28" s="20">
        <v>18.263999999999999</v>
      </c>
      <c r="V28" s="20">
        <v>19.606999999999999</v>
      </c>
      <c r="W28" s="20">
        <v>238.61099999999999</v>
      </c>
      <c r="X28" s="20">
        <v>198.90899999999999</v>
      </c>
      <c r="Y28" s="20">
        <v>129.58500000000001</v>
      </c>
      <c r="Z28" s="20">
        <v>96.287999999999997</v>
      </c>
      <c r="AA28" s="20">
        <v>67.774000000000001</v>
      </c>
      <c r="AB28" s="20">
        <v>55.661999999999999</v>
      </c>
      <c r="AC28" s="20">
        <v>60.274999999999999</v>
      </c>
      <c r="AD28" s="20">
        <v>20.728000000000002</v>
      </c>
      <c r="AE28" s="20">
        <v>19.864000000000001</v>
      </c>
      <c r="AF28" s="20">
        <v>19.864000000000001</v>
      </c>
      <c r="AG28" s="20">
        <v>19.754000000000001</v>
      </c>
      <c r="AH28" s="20">
        <v>9.8999999999999993E+37</v>
      </c>
      <c r="AI28" s="20">
        <v>9.8999999999999993E+37</v>
      </c>
    </row>
    <row r="29" spans="1:35" x14ac:dyDescent="0.3">
      <c r="A29" s="5">
        <v>28</v>
      </c>
      <c r="B29" s="19">
        <v>2.5153333379421383</v>
      </c>
      <c r="C29" s="20">
        <v>436.93656800000002</v>
      </c>
      <c r="D29" s="20">
        <v>421.843165</v>
      </c>
      <c r="E29" s="20">
        <v>748.936913</v>
      </c>
      <c r="F29" s="49">
        <f>IFERROR(SUM(C29:E29),IF(Data!$B$2="",0,"-"))</f>
        <v>1607.7166460000001</v>
      </c>
      <c r="G29" s="50">
        <f>IFERROR(F29-Annex!$B$10,IF(Data!$B$2="",0,"-"))</f>
        <v>301.55864600000018</v>
      </c>
      <c r="H29" s="50">
        <f>IFERROR(-14000*(G29-INDEX(G:G,IFERROR(MATCH($B29-Annex!$B$11/60,$B:$B),2)))/(60*($B29-INDEX($B:$B,IFERROR(MATCH($B29-Annex!$B$11/60,$B:$B),2)))),IF(Data!$B$2="",0,"-"))</f>
        <v>61.473670081613633</v>
      </c>
      <c r="I29" s="50">
        <f>IFERROR(AVERAGE(INDEX(K:K,IFERROR(MATCH($B29-Annex!$B$4/60,$B:$B),2)):K29),IF(Data!$B$2="",0,"-"))</f>
        <v>0.38752652087788569</v>
      </c>
      <c r="J29" s="50">
        <f>IFERROR(AVERAGE(INDEX(L:L,IFERROR(MATCH($B29-Annex!$B$4/60,$B:$B),2)):L29),IF(Data!$B$2="",0,"-"))</f>
        <v>0.37509477439387168</v>
      </c>
      <c r="K29" s="50">
        <f>IFERROR((5.670373*10^-8*(M29+273.15)^4+((Annex!$B$5+Annex!$B$6)*(M29-O29)+Annex!$B$7*(M29-INDEX(M:M,IFERROR(MATCH($B29-Annex!$B$9/60,$B:$B),2)))/(60*($B29-INDEX($B:$B,IFERROR(MATCH($B29-Annex!$B$9/60,$B:$B),2)))))/Annex!$B$8)/1000,IF(Data!$B$2="",0,"-"))</f>
        <v>0.45533023071412904</v>
      </c>
      <c r="L29" s="50">
        <f>IFERROR((5.670373*10^-8*(N29+273.15)^4+((Annex!$B$5+Annex!$B$6)*(N29-O29)+Annex!$B$7*(N29-INDEX(N:N,IFERROR(MATCH($B29-Annex!$B$9/60,$B:$B),2)))/(60*($B29-INDEX($B:$B,IFERROR(MATCH($B29-Annex!$B$9/60,$B:$B),2)))))/Annex!$B$8)/1000,IF(Data!$B$2="",0,"-"))</f>
        <v>0.34225362510902541</v>
      </c>
      <c r="M29" s="20">
        <v>18.904</v>
      </c>
      <c r="N29" s="20">
        <v>18.591999999999999</v>
      </c>
      <c r="O29" s="20">
        <v>19.934000000000001</v>
      </c>
      <c r="P29" s="50">
        <f>IFERROR(AVERAGE(INDEX(R:R,IFERROR(MATCH($B29-Annex!$B$4/60,$B:$B),2)):R29),IF(Data!$B$2="",0,"-"))</f>
        <v>0.31519801751082477</v>
      </c>
      <c r="Q29" s="50">
        <f>IFERROR(AVERAGE(INDEX(S:S,IFERROR(MATCH($B29-Annex!$B$4/60,$B:$B),2)):S29),IF(Data!$B$2="",0,"-"))</f>
        <v>0.37390119619003492</v>
      </c>
      <c r="R29" s="50">
        <f>IFERROR((5.670373*10^-8*(T29+273.15)^4+((Annex!$B$5+Annex!$B$6)*(T29-V29)+Annex!$B$7*(T29-INDEX(T:T,IFERROR(MATCH($B29-Annex!$B$9/60,$B:$B),2)))/(60*($B29-INDEX($B:$B,IFERROR(MATCH($B29-Annex!$B$9/60,$B:$B),2)))))/Annex!$B$8)/1000,IF(Data!$B$2="",0,"-"))</f>
        <v>0.24101026076045398</v>
      </c>
      <c r="S29" s="50">
        <f>IFERROR((5.670373*10^-8*(U29+273.15)^4+((Annex!$B$5+Annex!$B$6)*(U29-V29)+Annex!$B$7*(U29-INDEX(U:U,IFERROR(MATCH($B29-Annex!$B$9/60,$B:$B),2)))/(60*($B29-INDEX($B:$B,IFERROR(MATCH($B29-Annex!$B$9/60,$B:$B),2)))))/Annex!$B$8)/1000,IF(Data!$B$2="",0,"-"))</f>
        <v>0.40917107874155251</v>
      </c>
      <c r="T29" s="20">
        <v>17.690999999999999</v>
      </c>
      <c r="U29" s="20">
        <v>18.481000000000002</v>
      </c>
      <c r="V29" s="20">
        <v>19.53</v>
      </c>
      <c r="W29" s="20">
        <v>243.66399999999999</v>
      </c>
      <c r="X29" s="20">
        <v>202.03800000000001</v>
      </c>
      <c r="Y29" s="20">
        <v>136.79499999999999</v>
      </c>
      <c r="Z29" s="20">
        <v>106.366</v>
      </c>
      <c r="AA29" s="20">
        <v>70.27</v>
      </c>
      <c r="AB29" s="20">
        <v>59.667000000000002</v>
      </c>
      <c r="AC29" s="20">
        <v>62.222999999999999</v>
      </c>
      <c r="AD29" s="20">
        <v>20.707000000000001</v>
      </c>
      <c r="AE29" s="20">
        <v>20.117999999999999</v>
      </c>
      <c r="AF29" s="20">
        <v>19.841999999999999</v>
      </c>
      <c r="AG29" s="20">
        <v>19.768999999999998</v>
      </c>
      <c r="AH29" s="20">
        <v>9.8999999999999993E+37</v>
      </c>
      <c r="AI29" s="20">
        <v>9.8999999999999993E+37</v>
      </c>
    </row>
    <row r="30" spans="1:35" x14ac:dyDescent="0.3">
      <c r="A30" s="5">
        <v>29</v>
      </c>
      <c r="B30" s="19">
        <v>2.6090000057592988</v>
      </c>
      <c r="C30" s="20">
        <v>436.96683300000001</v>
      </c>
      <c r="D30" s="20">
        <v>421.88355300000001</v>
      </c>
      <c r="E30" s="20">
        <v>748.95795899999996</v>
      </c>
      <c r="F30" s="49">
        <f>IFERROR(SUM(C30:E30),IF(Data!$B$2="",0,"-"))</f>
        <v>1607.8083449999999</v>
      </c>
      <c r="G30" s="50">
        <f>IFERROR(F30-Annex!$B$10,IF(Data!$B$2="",0,"-"))</f>
        <v>301.65034500000002</v>
      </c>
      <c r="H30" s="50">
        <f>IFERROR(-14000*(G30-INDEX(G:G,IFERROR(MATCH($B30-Annex!$B$11/60,$B:$B),2)))/(60*($B30-INDEX($B:$B,IFERROR(MATCH($B30-Annex!$B$11/60,$B:$B),2)))),IF(Data!$B$2="",0,"-"))</f>
        <v>32.904628100216421</v>
      </c>
      <c r="I30" s="50">
        <f>IFERROR(AVERAGE(INDEX(K:K,IFERROR(MATCH($B30-Annex!$B$4/60,$B:$B),2)):K30),IF(Data!$B$2="",0,"-"))</f>
        <v>0.38784697293608955</v>
      </c>
      <c r="J30" s="50">
        <f>IFERROR(AVERAGE(INDEX(L:L,IFERROR(MATCH($B30-Annex!$B$4/60,$B:$B),2)):L30),IF(Data!$B$2="",0,"-"))</f>
        <v>0.35525073019177672</v>
      </c>
      <c r="K30" s="50">
        <f>IFERROR((5.670373*10^-8*(M30+273.15)^4+((Annex!$B$5+Annex!$B$6)*(M30-O30)+Annex!$B$7*(M30-INDEX(M:M,IFERROR(MATCH($B30-Annex!$B$9/60,$B:$B),2)))/(60*($B30-INDEX($B:$B,IFERROR(MATCH($B30-Annex!$B$9/60,$B:$B),2)))))/Annex!$B$8)/1000,IF(Data!$B$2="",0,"-"))</f>
        <v>0.33858507856164455</v>
      </c>
      <c r="L30" s="50">
        <f>IFERROR((5.670373*10^-8*(N30+273.15)^4+((Annex!$B$5+Annex!$B$6)*(N30-O30)+Annex!$B$7*(N30-INDEX(N:N,IFERROR(MATCH($B30-Annex!$B$9/60,$B:$B),2)))/(60*($B30-INDEX($B:$B,IFERROR(MATCH($B30-Annex!$B$9/60,$B:$B),2)))))/Annex!$B$8)/1000,IF(Data!$B$2="",0,"-"))</f>
        <v>0.28497392269766875</v>
      </c>
      <c r="M30" s="20">
        <v>18.995999999999999</v>
      </c>
      <c r="N30" s="20">
        <v>18.408000000000001</v>
      </c>
      <c r="O30" s="20">
        <v>19.989000000000001</v>
      </c>
      <c r="P30" s="50">
        <f>IFERROR(AVERAGE(INDEX(R:R,IFERROR(MATCH($B30-Annex!$B$4/60,$B:$B),2)):R30),IF(Data!$B$2="",0,"-"))</f>
        <v>0.32593954345937515</v>
      </c>
      <c r="Q30" s="50">
        <f>IFERROR(AVERAGE(INDEX(S:S,IFERROR(MATCH($B30-Annex!$B$4/60,$B:$B),2)):S30),IF(Data!$B$2="",0,"-"))</f>
        <v>0.37464677408780689</v>
      </c>
      <c r="R30" s="50">
        <f>IFERROR((5.670373*10^-8*(T30+273.15)^4+((Annex!$B$5+Annex!$B$6)*(T30-V30)+Annex!$B$7*(T30-INDEX(T:T,IFERROR(MATCH($B30-Annex!$B$9/60,$B:$B),2)))/(60*($B30-INDEX($B:$B,IFERROR(MATCH($B30-Annex!$B$9/60,$B:$B),2)))))/Annex!$B$8)/1000,IF(Data!$B$2="",0,"-"))</f>
        <v>0.29769973837934322</v>
      </c>
      <c r="S30" s="50">
        <f>IFERROR((5.670373*10^-8*(U30+273.15)^4+((Annex!$B$5+Annex!$B$6)*(U30-V30)+Annex!$B$7*(U30-INDEX(U:U,IFERROR(MATCH($B30-Annex!$B$9/60,$B:$B),2)))/(60*($B30-INDEX($B:$B,IFERROR(MATCH($B30-Annex!$B$9/60,$B:$B),2)))))/Annex!$B$8)/1000,IF(Data!$B$2="",0,"-"))</f>
        <v>0.43646563490593415</v>
      </c>
      <c r="T30" s="20">
        <v>17.875</v>
      </c>
      <c r="U30" s="20">
        <v>18.463000000000001</v>
      </c>
      <c r="V30" s="20">
        <v>19.64</v>
      </c>
      <c r="W30" s="20">
        <v>250.08500000000001</v>
      </c>
      <c r="X30" s="20">
        <v>204.92599999999999</v>
      </c>
      <c r="Y30" s="20">
        <v>140.68199999999999</v>
      </c>
      <c r="Z30" s="20">
        <v>101.91800000000001</v>
      </c>
      <c r="AA30" s="20">
        <v>70.27</v>
      </c>
      <c r="AB30" s="20">
        <v>59.292000000000002</v>
      </c>
      <c r="AC30" s="20">
        <v>65.998000000000005</v>
      </c>
      <c r="AD30" s="20">
        <v>21.038</v>
      </c>
      <c r="AE30" s="20">
        <v>20.155000000000001</v>
      </c>
      <c r="AF30" s="20">
        <v>19.896999999999998</v>
      </c>
      <c r="AG30" s="20">
        <v>19.658000000000001</v>
      </c>
      <c r="AH30" s="20">
        <v>9.8999999999999993E+37</v>
      </c>
      <c r="AI30" s="20">
        <v>9.8999999999999993E+37</v>
      </c>
    </row>
    <row r="31" spans="1:35" x14ac:dyDescent="0.3">
      <c r="A31" s="5">
        <v>30</v>
      </c>
      <c r="B31" s="19">
        <v>2.7035000023897737</v>
      </c>
      <c r="C31" s="20">
        <v>436.99037099999998</v>
      </c>
      <c r="D31" s="20">
        <v>421.81960500000002</v>
      </c>
      <c r="E31" s="20">
        <v>748.95206900000005</v>
      </c>
      <c r="F31" s="49">
        <f>IFERROR(SUM(C31:E31),IF(Data!$B$2="",0,"-"))</f>
        <v>1607.7620449999999</v>
      </c>
      <c r="G31" s="50">
        <f>IFERROR(F31-Annex!$B$10,IF(Data!$B$2="",0,"-"))</f>
        <v>301.60404500000004</v>
      </c>
      <c r="H31" s="50">
        <f>IFERROR(-14000*(G31-INDEX(G:G,IFERROR(MATCH($B31-Annex!$B$11/60,$B:$B),2)))/(60*($B31-INDEX($B:$B,IFERROR(MATCH($B31-Annex!$B$11/60,$B:$B),2)))),IF(Data!$B$2="",0,"-"))</f>
        <v>30.044498994137694</v>
      </c>
      <c r="I31" s="50">
        <f>IFERROR(AVERAGE(INDEX(K:K,IFERROR(MATCH($B31-Annex!$B$4/60,$B:$B),2)):K31),IF(Data!$B$2="",0,"-"))</f>
        <v>0.40863452787751081</v>
      </c>
      <c r="J31" s="50">
        <f>IFERROR(AVERAGE(INDEX(L:L,IFERROR(MATCH($B31-Annex!$B$4/60,$B:$B),2)):L31),IF(Data!$B$2="",0,"-"))</f>
        <v>0.33251497991865914</v>
      </c>
      <c r="K31" s="50">
        <f>IFERROR((5.670373*10^-8*(M31+273.15)^4+((Annex!$B$5+Annex!$B$6)*(M31-O31)+Annex!$B$7*(M31-INDEX(M:M,IFERROR(MATCH($B31-Annex!$B$9/60,$B:$B),2)))/(60*($B31-INDEX($B:$B,IFERROR(MATCH($B31-Annex!$B$9/60,$B:$B),2)))))/Annex!$B$8)/1000,IF(Data!$B$2="",0,"-"))</f>
        <v>0.44825913020202829</v>
      </c>
      <c r="L31" s="50">
        <f>IFERROR((5.670373*10^-8*(N31+273.15)^4+((Annex!$B$5+Annex!$B$6)*(N31-O31)+Annex!$B$7*(N31-INDEX(N:N,IFERROR(MATCH($B31-Annex!$B$9/60,$B:$B),2)))/(60*($B31-INDEX($B:$B,IFERROR(MATCH($B31-Annex!$B$9/60,$B:$B),2)))))/Annex!$B$8)/1000,IF(Data!$B$2="",0,"-"))</f>
        <v>0.31250117036486363</v>
      </c>
      <c r="M31" s="20">
        <v>19.081</v>
      </c>
      <c r="N31" s="20">
        <v>18.547999999999998</v>
      </c>
      <c r="O31" s="20">
        <v>19.927</v>
      </c>
      <c r="P31" s="50">
        <f>IFERROR(AVERAGE(INDEX(R:R,IFERROR(MATCH($B31-Annex!$B$4/60,$B:$B),2)):R31),IF(Data!$B$2="",0,"-"))</f>
        <v>0.33693336509301208</v>
      </c>
      <c r="Q31" s="50">
        <f>IFERROR(AVERAGE(INDEX(S:S,IFERROR(MATCH($B31-Annex!$B$4/60,$B:$B),2)):S31),IF(Data!$B$2="",0,"-"))</f>
        <v>0.35848695085346266</v>
      </c>
      <c r="R31" s="50">
        <f>IFERROR((5.670373*10^-8*(T31+273.15)^4+((Annex!$B$5+Annex!$B$6)*(T31-V31)+Annex!$B$7*(T31-INDEX(T:T,IFERROR(MATCH($B31-Annex!$B$9/60,$B:$B),2)))/(60*($B31-INDEX($B:$B,IFERROR(MATCH($B31-Annex!$B$9/60,$B:$B),2)))))/Annex!$B$8)/1000,IF(Data!$B$2="",0,"-"))</f>
        <v>0.42403985601923477</v>
      </c>
      <c r="S31" s="50">
        <f>IFERROR((5.670373*10^-8*(U31+273.15)^4+((Annex!$B$5+Annex!$B$6)*(U31-V31)+Annex!$B$7*(U31-INDEX(U:U,IFERROR(MATCH($B31-Annex!$B$9/60,$B:$B),2)))/(60*($B31-INDEX($B:$B,IFERROR(MATCH($B31-Annex!$B$9/60,$B:$B),2)))))/Annex!$B$8)/1000,IF(Data!$B$2="",0,"-"))</f>
        <v>0.30852395361526386</v>
      </c>
      <c r="T31" s="20">
        <v>17.940999999999999</v>
      </c>
      <c r="U31" s="20">
        <v>18.419</v>
      </c>
      <c r="V31" s="20">
        <v>19.707000000000001</v>
      </c>
      <c r="W31" s="20">
        <v>262.709</v>
      </c>
      <c r="X31" s="20">
        <v>215.10599999999999</v>
      </c>
      <c r="Y31" s="20">
        <v>144.10499999999999</v>
      </c>
      <c r="Z31" s="20">
        <v>113.018</v>
      </c>
      <c r="AA31" s="20">
        <v>76.569999999999993</v>
      </c>
      <c r="AB31" s="20">
        <v>62.075000000000003</v>
      </c>
      <c r="AC31" s="20">
        <v>68.438000000000002</v>
      </c>
      <c r="AD31" s="20">
        <v>21.324999999999999</v>
      </c>
      <c r="AE31" s="20">
        <v>20.221</v>
      </c>
      <c r="AF31" s="20">
        <v>20.018999999999998</v>
      </c>
      <c r="AG31" s="20">
        <v>19.927</v>
      </c>
      <c r="AH31" s="20">
        <v>1190.23</v>
      </c>
      <c r="AI31" s="20">
        <v>9.8999999999999993E+37</v>
      </c>
    </row>
    <row r="32" spans="1:35" x14ac:dyDescent="0.3">
      <c r="A32" s="5">
        <v>31</v>
      </c>
      <c r="B32" s="19">
        <v>2.7976666716858745</v>
      </c>
      <c r="C32" s="20">
        <v>436.95505800000001</v>
      </c>
      <c r="D32" s="20">
        <v>421.84484600000002</v>
      </c>
      <c r="E32" s="20">
        <v>748.95375000000001</v>
      </c>
      <c r="F32" s="49">
        <f>IFERROR(SUM(C32:E32),IF(Data!$B$2="",0,"-"))</f>
        <v>1607.7536540000001</v>
      </c>
      <c r="G32" s="50">
        <f>IFERROR(F32-Annex!$B$10,IF(Data!$B$2="",0,"-"))</f>
        <v>301.5956540000002</v>
      </c>
      <c r="H32" s="50">
        <f>IFERROR(-14000*(G32-INDEX(G:G,IFERROR(MATCH($B32-Annex!$B$11/60,$B:$B),2)))/(60*($B32-INDEX($B:$B,IFERROR(MATCH($B32-Annex!$B$11/60,$B:$B),2)))),IF(Data!$B$2="",0,"-"))</f>
        <v>35.329798884627991</v>
      </c>
      <c r="I32" s="50">
        <f>IFERROR(AVERAGE(INDEX(K:K,IFERROR(MATCH($B32-Annex!$B$4/60,$B:$B),2)):K32),IF(Data!$B$2="",0,"-"))</f>
        <v>0.39500125457627594</v>
      </c>
      <c r="J32" s="50">
        <f>IFERROR(AVERAGE(INDEX(L:L,IFERROR(MATCH($B32-Annex!$B$4/60,$B:$B),2)):L32),IF(Data!$B$2="",0,"-"))</f>
        <v>0.36220122908973268</v>
      </c>
      <c r="K32" s="50">
        <f>IFERROR((5.670373*10^-8*(M32+273.15)^4+((Annex!$B$5+Annex!$B$6)*(M32-O32)+Annex!$B$7*(M32-INDEX(M:M,IFERROR(MATCH($B32-Annex!$B$9/60,$B:$B),2)))/(60*($B32-INDEX($B:$B,IFERROR(MATCH($B32-Annex!$B$9/60,$B:$B),2)))))/Annex!$B$8)/1000,IF(Data!$B$2="",0,"-"))</f>
        <v>0.31946638711329922</v>
      </c>
      <c r="L32" s="50">
        <f>IFERROR((5.670373*10^-8*(N32+273.15)^4+((Annex!$B$5+Annex!$B$6)*(N32-O32)+Annex!$B$7*(N32-INDEX(N:N,IFERROR(MATCH($B32-Annex!$B$9/60,$B:$B),2)))/(60*($B32-INDEX($B:$B,IFERROR(MATCH($B32-Annex!$B$9/60,$B:$B),2)))))/Annex!$B$8)/1000,IF(Data!$B$2="",0,"-"))</f>
        <v>0.46600709648672417</v>
      </c>
      <c r="M32" s="20">
        <v>18.952999999999999</v>
      </c>
      <c r="N32" s="20">
        <v>18.713000000000001</v>
      </c>
      <c r="O32" s="20">
        <v>20.257999999999999</v>
      </c>
      <c r="P32" s="50">
        <f>IFERROR(AVERAGE(INDEX(R:R,IFERROR(MATCH($B32-Annex!$B$4/60,$B:$B),2)):R32),IF(Data!$B$2="",0,"-"))</f>
        <v>0.31976057752102977</v>
      </c>
      <c r="Q32" s="50">
        <f>IFERROR(AVERAGE(INDEX(S:S,IFERROR(MATCH($B32-Annex!$B$4/60,$B:$B),2)):S32),IF(Data!$B$2="",0,"-"))</f>
        <v>0.36887175928192278</v>
      </c>
      <c r="R32" s="50">
        <f>IFERROR((5.670373*10^-8*(T32+273.15)^4+((Annex!$B$5+Annex!$B$6)*(T32-V32)+Annex!$B$7*(T32-INDEX(T:T,IFERROR(MATCH($B32-Annex!$B$9/60,$B:$B),2)))/(60*($B32-INDEX($B:$B,IFERROR(MATCH($B32-Annex!$B$9/60,$B:$B),2)))))/Annex!$B$8)/1000,IF(Data!$B$2="",0,"-"))</f>
        <v>0.30109432490827431</v>
      </c>
      <c r="S32" s="50">
        <f>IFERROR((5.670373*10^-8*(U32+273.15)^4+((Annex!$B$5+Annex!$B$6)*(U32-V32)+Annex!$B$7*(U32-INDEX(U:U,IFERROR(MATCH($B32-Annex!$B$9/60,$B:$B),2)))/(60*($B32-INDEX($B:$B,IFERROR(MATCH($B32-Annex!$B$9/60,$B:$B),2)))))/Annex!$B$8)/1000,IF(Data!$B$2="",0,"-"))</f>
        <v>0.36637748647682505</v>
      </c>
      <c r="T32" s="20">
        <v>17.867999999999999</v>
      </c>
      <c r="U32" s="20">
        <v>18.510999999999999</v>
      </c>
      <c r="V32" s="20">
        <v>19.687999999999999</v>
      </c>
      <c r="W32" s="20">
        <v>294.26600000000002</v>
      </c>
      <c r="X32" s="20">
        <v>231.28800000000001</v>
      </c>
      <c r="Y32" s="20">
        <v>149.68799999999999</v>
      </c>
      <c r="Z32" s="20">
        <v>117.983</v>
      </c>
      <c r="AA32" s="20">
        <v>77.58</v>
      </c>
      <c r="AB32" s="20">
        <v>64.537999999999997</v>
      </c>
      <c r="AC32" s="20">
        <v>72.62</v>
      </c>
      <c r="AD32" s="20">
        <v>21.434999999999999</v>
      </c>
      <c r="AE32" s="20">
        <v>20.460999999999999</v>
      </c>
      <c r="AF32" s="20">
        <v>19.89</v>
      </c>
      <c r="AG32" s="20">
        <v>20.018999999999998</v>
      </c>
      <c r="AH32" s="20">
        <v>9.8999999999999993E+37</v>
      </c>
      <c r="AI32" s="20">
        <v>1128.0409999999999</v>
      </c>
    </row>
    <row r="33" spans="1:35" x14ac:dyDescent="0.3">
      <c r="A33" s="5">
        <v>32</v>
      </c>
      <c r="B33" s="19">
        <v>2.8963333333376795</v>
      </c>
      <c r="C33" s="20">
        <v>436.89200499999998</v>
      </c>
      <c r="D33" s="20">
        <v>421.85578600000002</v>
      </c>
      <c r="E33" s="20">
        <v>748.88722900000005</v>
      </c>
      <c r="F33" s="49">
        <f>IFERROR(SUM(C33:E33),IF(Data!$B$2="",0,"-"))</f>
        <v>1607.6350200000002</v>
      </c>
      <c r="G33" s="50">
        <f>IFERROR(F33-Annex!$B$10,IF(Data!$B$2="",0,"-"))</f>
        <v>301.47702000000027</v>
      </c>
      <c r="H33" s="50">
        <f>IFERROR(-14000*(G33-INDEX(G:G,IFERROR(MATCH($B33-Annex!$B$11/60,$B:$B),2)))/(60*($B33-INDEX($B:$B,IFERROR(MATCH($B33-Annex!$B$11/60,$B:$B),2)))),IF(Data!$B$2="",0,"-"))</f>
        <v>74.782475519816373</v>
      </c>
      <c r="I33" s="50">
        <f>IFERROR(AVERAGE(INDEX(K:K,IFERROR(MATCH($B33-Annex!$B$4/60,$B:$B),2)):K33),IF(Data!$B$2="",0,"-"))</f>
        <v>0.38571585389691571</v>
      </c>
      <c r="J33" s="50">
        <f>IFERROR(AVERAGE(INDEX(L:L,IFERROR(MATCH($B33-Annex!$B$4/60,$B:$B),2)):L33),IF(Data!$B$2="",0,"-"))</f>
        <v>0.36341277491343454</v>
      </c>
      <c r="K33" s="50">
        <f>IFERROR((5.670373*10^-8*(M33+273.15)^4+((Annex!$B$5+Annex!$B$6)*(M33-O33)+Annex!$B$7*(M33-INDEX(M:M,IFERROR(MATCH($B33-Annex!$B$9/60,$B:$B),2)))/(60*($B33-INDEX($B:$B,IFERROR(MATCH($B33-Annex!$B$9/60,$B:$B),2)))))/Annex!$B$8)/1000,IF(Data!$B$2="",0,"-"))</f>
        <v>0.37180459256535514</v>
      </c>
      <c r="L33" s="50">
        <f>IFERROR((5.670373*10^-8*(N33+273.15)^4+((Annex!$B$5+Annex!$B$6)*(N33-O33)+Annex!$B$7*(N33-INDEX(N:N,IFERROR(MATCH($B33-Annex!$B$9/60,$B:$B),2)))/(60*($B33-INDEX($B:$B,IFERROR(MATCH($B33-Annex!$B$9/60,$B:$B),2)))))/Annex!$B$8)/1000,IF(Data!$B$2="",0,"-"))</f>
        <v>0.37645478859290216</v>
      </c>
      <c r="M33" s="20">
        <v>19.140999999999998</v>
      </c>
      <c r="N33" s="20">
        <v>18.681000000000001</v>
      </c>
      <c r="O33" s="20">
        <v>20.373000000000001</v>
      </c>
      <c r="P33" s="50">
        <f>IFERROR(AVERAGE(INDEX(R:R,IFERROR(MATCH($B33-Annex!$B$4/60,$B:$B),2)):R33),IF(Data!$B$2="",0,"-"))</f>
        <v>0.31083473995161842</v>
      </c>
      <c r="Q33" s="50">
        <f>IFERROR(AVERAGE(INDEX(S:S,IFERROR(MATCH($B33-Annex!$B$4/60,$B:$B),2)):S33),IF(Data!$B$2="",0,"-"))</f>
        <v>0.36731454713103545</v>
      </c>
      <c r="R33" s="50">
        <f>IFERROR((5.670373*10^-8*(T33+273.15)^4+((Annex!$B$5+Annex!$B$6)*(T33-V33)+Annex!$B$7*(T33-INDEX(T:T,IFERROR(MATCH($B33-Annex!$B$9/60,$B:$B),2)))/(60*($B33-INDEX($B:$B,IFERROR(MATCH($B33-Annex!$B$9/60,$B:$B),2)))))/Annex!$B$8)/1000,IF(Data!$B$2="",0,"-"))</f>
        <v>0.23845205717459572</v>
      </c>
      <c r="S33" s="50">
        <f>IFERROR((5.670373*10^-8*(U33+273.15)^4+((Annex!$B$5+Annex!$B$6)*(U33-V33)+Annex!$B$7*(U33-INDEX(U:U,IFERROR(MATCH($B33-Annex!$B$9/60,$B:$B),2)))/(60*($B33-INDEX($B:$B,IFERROR(MATCH($B33-Annex!$B$9/60,$B:$B),2)))))/Annex!$B$8)/1000,IF(Data!$B$2="",0,"-"))</f>
        <v>0.42941021988407324</v>
      </c>
      <c r="T33" s="20">
        <v>17.817</v>
      </c>
      <c r="U33" s="20">
        <v>18.608000000000001</v>
      </c>
      <c r="V33" s="20">
        <v>19.803000000000001</v>
      </c>
      <c r="W33" s="20">
        <v>359.16300000000001</v>
      </c>
      <c r="X33" s="20">
        <v>271.76100000000002</v>
      </c>
      <c r="Y33" s="20">
        <v>175.179</v>
      </c>
      <c r="Z33" s="20">
        <v>128.85499999999999</v>
      </c>
      <c r="AA33" s="20">
        <v>86.123000000000005</v>
      </c>
      <c r="AB33" s="20">
        <v>68.317999999999998</v>
      </c>
      <c r="AC33" s="20">
        <v>72.358999999999995</v>
      </c>
      <c r="AD33" s="20">
        <v>21.606000000000002</v>
      </c>
      <c r="AE33" s="20">
        <v>20.556999999999999</v>
      </c>
      <c r="AF33" s="20">
        <v>20.134</v>
      </c>
      <c r="AG33" s="20">
        <v>20.079000000000001</v>
      </c>
      <c r="AH33" s="20">
        <v>9.8999999999999993E+37</v>
      </c>
      <c r="AI33" s="20">
        <v>9.8999999999999993E+37</v>
      </c>
    </row>
    <row r="34" spans="1:35" x14ac:dyDescent="0.3">
      <c r="A34" s="5">
        <v>33</v>
      </c>
      <c r="B34" s="19">
        <v>2.9905000026337802</v>
      </c>
      <c r="C34" s="20">
        <v>436.89285000000001</v>
      </c>
      <c r="D34" s="20">
        <v>421.80361299999998</v>
      </c>
      <c r="E34" s="20">
        <v>748.950377</v>
      </c>
      <c r="F34" s="49">
        <f>IFERROR(SUM(C34:E34),IF(Data!$B$2="",0,"-"))</f>
        <v>1607.6468399999999</v>
      </c>
      <c r="G34" s="50">
        <f>IFERROR(F34-Annex!$B$10,IF(Data!$B$2="",0,"-"))</f>
        <v>301.48883999999998</v>
      </c>
      <c r="H34" s="50">
        <f>IFERROR(-14000*(G34-INDEX(G:G,IFERROR(MATCH($B34-Annex!$B$11/60,$B:$B),2)))/(60*($B34-INDEX($B:$B,IFERROR(MATCH($B34-Annex!$B$11/60,$B:$B),2)))),IF(Data!$B$2="",0,"-"))</f>
        <v>50.289173256596612</v>
      </c>
      <c r="I34" s="50">
        <f>IFERROR(AVERAGE(INDEX(K:K,IFERROR(MATCH($B34-Annex!$B$4/60,$B:$B),2)):K34),IF(Data!$B$2="",0,"-"))</f>
        <v>0.40687713468947073</v>
      </c>
      <c r="J34" s="50">
        <f>IFERROR(AVERAGE(INDEX(L:L,IFERROR(MATCH($B34-Annex!$B$4/60,$B:$B),2)):L34),IF(Data!$B$2="",0,"-"))</f>
        <v>0.34015988268767244</v>
      </c>
      <c r="K34" s="50">
        <f>IFERROR((5.670373*10^-8*(M34+273.15)^4+((Annex!$B$5+Annex!$B$6)*(M34-O34)+Annex!$B$7*(M34-INDEX(M:M,IFERROR(MATCH($B34-Annex!$B$9/60,$B:$B),2)))/(60*($B34-INDEX($B:$B,IFERROR(MATCH($B34-Annex!$B$9/60,$B:$B),2)))))/Annex!$B$8)/1000,IF(Data!$B$2="",0,"-"))</f>
        <v>0.44891047711743426</v>
      </c>
      <c r="L34" s="50">
        <f>IFERROR((5.670373*10^-8*(N34+273.15)^4+((Annex!$B$5+Annex!$B$6)*(N34-O34)+Annex!$B$7*(N34-INDEX(N:N,IFERROR(MATCH($B34-Annex!$B$9/60,$B:$B),2)))/(60*($B34-INDEX($B:$B,IFERROR(MATCH($B34-Annex!$B$9/60,$B:$B),2)))))/Annex!$B$8)/1000,IF(Data!$B$2="",0,"-"))</f>
        <v>0.29224693330198748</v>
      </c>
      <c r="M34" s="20">
        <v>19.196000000000002</v>
      </c>
      <c r="N34" s="20">
        <v>18.681000000000001</v>
      </c>
      <c r="O34" s="20">
        <v>20.539000000000001</v>
      </c>
      <c r="P34" s="50">
        <f>IFERROR(AVERAGE(INDEX(R:R,IFERROR(MATCH($B34-Annex!$B$4/60,$B:$B),2)):R34),IF(Data!$B$2="",0,"-"))</f>
        <v>0.29697113010039783</v>
      </c>
      <c r="Q34" s="50">
        <f>IFERROR(AVERAGE(INDEX(S:S,IFERROR(MATCH($B34-Annex!$B$4/60,$B:$B),2)):S34),IF(Data!$B$2="",0,"-"))</f>
        <v>0.36487112707049185</v>
      </c>
      <c r="R34" s="50">
        <f>IFERROR((5.670373*10^-8*(T34+273.15)^4+((Annex!$B$5+Annex!$B$6)*(T34-V34)+Annex!$B$7*(T34-INDEX(T:T,IFERROR(MATCH($B34-Annex!$B$9/60,$B:$B),2)))/(60*($B34-INDEX($B:$B,IFERROR(MATCH($B34-Annex!$B$9/60,$B:$B),2)))))/Annex!$B$8)/1000,IF(Data!$B$2="",0,"-"))</f>
        <v>0.21587308347589998</v>
      </c>
      <c r="S34" s="50">
        <f>IFERROR((5.670373*10^-8*(U34+273.15)^4+((Annex!$B$5+Annex!$B$6)*(U34-V34)+Annex!$B$7*(U34-INDEX(U:U,IFERROR(MATCH($B34-Annex!$B$9/60,$B:$B),2)))/(60*($B34-INDEX($B:$B,IFERROR(MATCH($B34-Annex!$B$9/60,$B:$B),2)))))/Annex!$B$8)/1000,IF(Data!$B$2="",0,"-"))</f>
        <v>0.37939557481277664</v>
      </c>
      <c r="T34" s="20">
        <v>17.725000000000001</v>
      </c>
      <c r="U34" s="20">
        <v>18.608000000000001</v>
      </c>
      <c r="V34" s="20">
        <v>19.95</v>
      </c>
      <c r="W34" s="20">
        <v>365.18400000000003</v>
      </c>
      <c r="X34" s="20">
        <v>267.49099999999999</v>
      </c>
      <c r="Y34" s="20">
        <v>179.511</v>
      </c>
      <c r="Z34" s="20">
        <v>138.36199999999999</v>
      </c>
      <c r="AA34" s="20">
        <v>90.652000000000001</v>
      </c>
      <c r="AB34" s="20">
        <v>70.888000000000005</v>
      </c>
      <c r="AC34" s="20">
        <v>76.77</v>
      </c>
      <c r="AD34" s="20">
        <v>21.863</v>
      </c>
      <c r="AE34" s="20">
        <v>20.686</v>
      </c>
      <c r="AF34" s="20">
        <v>20.3</v>
      </c>
      <c r="AG34" s="20">
        <v>20.116</v>
      </c>
      <c r="AH34" s="20">
        <v>9.8999999999999993E+37</v>
      </c>
      <c r="AI34" s="20">
        <v>9.8999999999999993E+37</v>
      </c>
    </row>
    <row r="35" spans="1:35" x14ac:dyDescent="0.3">
      <c r="A35" s="5">
        <v>34</v>
      </c>
      <c r="B35" s="19">
        <v>3.084666671929881</v>
      </c>
      <c r="C35" s="20">
        <v>436.88864699999999</v>
      </c>
      <c r="D35" s="20">
        <v>421.84737200000001</v>
      </c>
      <c r="E35" s="20">
        <v>748.93185900000003</v>
      </c>
      <c r="F35" s="49">
        <f>IFERROR(SUM(C35:E35),IF(Data!$B$2="",0,"-"))</f>
        <v>1607.667878</v>
      </c>
      <c r="G35" s="50">
        <f>IFERROR(F35-Annex!$B$10,IF(Data!$B$2="",0,"-"))</f>
        <v>301.50987800000007</v>
      </c>
      <c r="H35" s="50">
        <f>IFERROR(-14000*(G35-INDEX(G:G,IFERROR(MATCH($B35-Annex!$B$11/60,$B:$B),2)))/(60*($B35-INDEX($B:$B,IFERROR(MATCH($B35-Annex!$B$11/60,$B:$B),2)))),IF(Data!$B$2="",0,"-"))</f>
        <v>45.018966949306332</v>
      </c>
      <c r="I35" s="50">
        <f>IFERROR(AVERAGE(INDEX(K:K,IFERROR(MATCH($B35-Annex!$B$4/60,$B:$B),2)):K35),IF(Data!$B$2="",0,"-"))</f>
        <v>0.40733701978469089</v>
      </c>
      <c r="J35" s="50">
        <f>IFERROR(AVERAGE(INDEX(L:L,IFERROR(MATCH($B35-Annex!$B$4/60,$B:$B),2)):L35),IF(Data!$B$2="",0,"-"))</f>
        <v>0.33987479016918659</v>
      </c>
      <c r="K35" s="50">
        <f>IFERROR((5.670373*10^-8*(M35+273.15)^4+((Annex!$B$5+Annex!$B$6)*(M35-O35)+Annex!$B$7*(M35-INDEX(M:M,IFERROR(MATCH($B35-Annex!$B$9/60,$B:$B),2)))/(60*($B35-INDEX($B:$B,IFERROR(MATCH($B35-Annex!$B$9/60,$B:$B),2)))))/Annex!$B$8)/1000,IF(Data!$B$2="",0,"-"))</f>
        <v>0.46900324221894624</v>
      </c>
      <c r="L35" s="50">
        <f>IFERROR((5.670373*10^-8*(N35+273.15)^4+((Annex!$B$5+Annex!$B$6)*(N35-O35)+Annex!$B$7*(N35-INDEX(N:N,IFERROR(MATCH($B35-Annex!$B$9/60,$B:$B),2)))/(60*($B35-INDEX($B:$B,IFERROR(MATCH($B35-Annex!$B$9/60,$B:$B),2)))))/Annex!$B$8)/1000,IF(Data!$B$2="",0,"-"))</f>
        <v>0.30468599463113433</v>
      </c>
      <c r="M35" s="20">
        <v>19.399000000000001</v>
      </c>
      <c r="N35" s="20">
        <v>18.681000000000001</v>
      </c>
      <c r="O35" s="20">
        <v>20.576000000000001</v>
      </c>
      <c r="P35" s="50">
        <f>IFERROR(AVERAGE(INDEX(R:R,IFERROR(MATCH($B35-Annex!$B$4/60,$B:$B),2)):R35),IF(Data!$B$2="",0,"-"))</f>
        <v>0.30375384538307204</v>
      </c>
      <c r="Q35" s="50">
        <f>IFERROR(AVERAGE(INDEX(S:S,IFERROR(MATCH($B35-Annex!$B$4/60,$B:$B),2)):S35),IF(Data!$B$2="",0,"-"))</f>
        <v>0.38008033279038927</v>
      </c>
      <c r="R35" s="50">
        <f>IFERROR((5.670373*10^-8*(T35+273.15)^4+((Annex!$B$5+Annex!$B$6)*(T35-V35)+Annex!$B$7*(T35-INDEX(T:T,IFERROR(MATCH($B35-Annex!$B$9/60,$B:$B),2)))/(60*($B35-INDEX($B:$B,IFERROR(MATCH($B35-Annex!$B$9/60,$B:$B),2)))))/Annex!$B$8)/1000,IF(Data!$B$2="",0,"-"))</f>
        <v>0.40810759696370252</v>
      </c>
      <c r="S35" s="50">
        <f>IFERROR((5.670373*10^-8*(U35+273.15)^4+((Annex!$B$5+Annex!$B$6)*(U35-V35)+Annex!$B$7*(U35-INDEX(U:U,IFERROR(MATCH($B35-Annex!$B$9/60,$B:$B),2)))/(60*($B35-INDEX($B:$B,IFERROR(MATCH($B35-Annex!$B$9/60,$B:$B),2)))))/Annex!$B$8)/1000,IF(Data!$B$2="",0,"-"))</f>
        <v>0.33121838109629959</v>
      </c>
      <c r="T35" s="20">
        <v>18.056000000000001</v>
      </c>
      <c r="U35" s="20">
        <v>18.608000000000001</v>
      </c>
      <c r="V35" s="20">
        <v>20.024000000000001</v>
      </c>
      <c r="W35" s="20">
        <v>375.125</v>
      </c>
      <c r="X35" s="20">
        <v>284.22699999999998</v>
      </c>
      <c r="Y35" s="20">
        <v>199.60300000000001</v>
      </c>
      <c r="Z35" s="20">
        <v>148.78</v>
      </c>
      <c r="AA35" s="20">
        <v>95.11</v>
      </c>
      <c r="AB35" s="20">
        <v>74.201999999999998</v>
      </c>
      <c r="AC35" s="20">
        <v>78.683000000000007</v>
      </c>
      <c r="AD35" s="20">
        <v>22.32</v>
      </c>
      <c r="AE35" s="20">
        <v>20.815000000000001</v>
      </c>
      <c r="AF35" s="20">
        <v>20.355</v>
      </c>
      <c r="AG35" s="20">
        <v>20.189</v>
      </c>
      <c r="AH35" s="20">
        <v>9.8999999999999993E+37</v>
      </c>
      <c r="AI35" s="20">
        <v>9.8999999999999993E+37</v>
      </c>
    </row>
    <row r="36" spans="1:35" x14ac:dyDescent="0.3">
      <c r="A36" s="5">
        <v>35</v>
      </c>
      <c r="B36" s="19">
        <v>3.1786666670814157</v>
      </c>
      <c r="C36" s="20">
        <v>436.84492899999998</v>
      </c>
      <c r="D36" s="20">
        <v>421.88776000000001</v>
      </c>
      <c r="E36" s="20">
        <v>748.90743899999995</v>
      </c>
      <c r="F36" s="49">
        <f>IFERROR(SUM(C36:E36),IF(Data!$B$2="",0,"-"))</f>
        <v>1607.640128</v>
      </c>
      <c r="G36" s="50">
        <f>IFERROR(F36-Annex!$B$10,IF(Data!$B$2="",0,"-"))</f>
        <v>301.4821280000001</v>
      </c>
      <c r="H36" s="50">
        <f>IFERROR(-14000*(G36-INDEX(G:G,IFERROR(MATCH($B36-Annex!$B$11/60,$B:$B),2)))/(60*($B36-INDEX($B:$B,IFERROR(MATCH($B36-Annex!$B$11/60,$B:$B),2)))),IF(Data!$B$2="",0,"-"))</f>
        <v>54.81049310079581</v>
      </c>
      <c r="I36" s="50">
        <f>IFERROR(AVERAGE(INDEX(K:K,IFERROR(MATCH($B36-Annex!$B$4/60,$B:$B),2)):K36),IF(Data!$B$2="",0,"-"))</f>
        <v>0.40680544466704177</v>
      </c>
      <c r="J36" s="50">
        <f>IFERROR(AVERAGE(INDEX(L:L,IFERROR(MATCH($B36-Annex!$B$4/60,$B:$B),2)):L36),IF(Data!$B$2="",0,"-"))</f>
        <v>0.33295169976722805</v>
      </c>
      <c r="K36" s="50">
        <f>IFERROR((5.670373*10^-8*(M36+273.15)^4+((Annex!$B$5+Annex!$B$6)*(M36-O36)+Annex!$B$7*(M36-INDEX(M:M,IFERROR(MATCH($B36-Annex!$B$9/60,$B:$B),2)))/(60*($B36-INDEX($B:$B,IFERROR(MATCH($B36-Annex!$B$9/60,$B:$B),2)))))/Annex!$B$8)/1000,IF(Data!$B$2="",0,"-"))</f>
        <v>0.45160920489058476</v>
      </c>
      <c r="L36" s="50">
        <f>IFERROR((5.670373*10^-8*(N36+273.15)^4+((Annex!$B$5+Annex!$B$6)*(N36-O36)+Annex!$B$7*(N36-INDEX(N:N,IFERROR(MATCH($B36-Annex!$B$9/60,$B:$B),2)))/(60*($B36-INDEX($B:$B,IFERROR(MATCH($B36-Annex!$B$9/60,$B:$B),2)))))/Annex!$B$8)/1000,IF(Data!$B$2="",0,"-"))</f>
        <v>0.29379199229531594</v>
      </c>
      <c r="M36" s="20">
        <v>19.425000000000001</v>
      </c>
      <c r="N36" s="20">
        <v>18.670999999999999</v>
      </c>
      <c r="O36" s="20">
        <v>20.675999999999998</v>
      </c>
      <c r="P36" s="50">
        <f>IFERROR(AVERAGE(INDEX(R:R,IFERROR(MATCH($B36-Annex!$B$4/60,$B:$B),2)):R36),IF(Data!$B$2="",0,"-"))</f>
        <v>0.32896750303783412</v>
      </c>
      <c r="Q36" s="50">
        <f>IFERROR(AVERAGE(INDEX(S:S,IFERROR(MATCH($B36-Annex!$B$4/60,$B:$B),2)):S36),IF(Data!$B$2="",0,"-"))</f>
        <v>0.35580599859233841</v>
      </c>
      <c r="R36" s="50">
        <f>IFERROR((5.670373*10^-8*(T36+273.15)^4+((Annex!$B$5+Annex!$B$6)*(T36-V36)+Annex!$B$7*(T36-INDEX(T:T,IFERROR(MATCH($B36-Annex!$B$9/60,$B:$B),2)))/(60*($B36-INDEX($B:$B,IFERROR(MATCH($B36-Annex!$B$9/60,$B:$B),2)))))/Annex!$B$8)/1000,IF(Data!$B$2="",0,"-"))</f>
        <v>0.41750586434378834</v>
      </c>
      <c r="S36" s="50">
        <f>IFERROR((5.670373*10^-8*(U36+273.15)^4+((Annex!$B$5+Annex!$B$6)*(U36-V36)+Annex!$B$7*(U36-INDEX(U:U,IFERROR(MATCH($B36-Annex!$B$9/60,$B:$B),2)))/(60*($B36-INDEX($B:$B,IFERROR(MATCH($B36-Annex!$B$9/60,$B:$B),2)))))/Annex!$B$8)/1000,IF(Data!$B$2="",0,"-"))</f>
        <v>0.2392507393551962</v>
      </c>
      <c r="T36" s="20">
        <v>18.009</v>
      </c>
      <c r="U36" s="20">
        <v>18.45</v>
      </c>
      <c r="V36" s="20">
        <v>20.178999999999998</v>
      </c>
      <c r="W36" s="20">
        <v>372.06599999999997</v>
      </c>
      <c r="X36" s="20">
        <v>289.30500000000001</v>
      </c>
      <c r="Y36" s="20">
        <v>198.39500000000001</v>
      </c>
      <c r="Z36" s="20">
        <v>145.595</v>
      </c>
      <c r="AA36" s="20">
        <v>98.314999999999998</v>
      </c>
      <c r="AB36" s="20">
        <v>75.644000000000005</v>
      </c>
      <c r="AC36" s="20">
        <v>80.213999999999999</v>
      </c>
      <c r="AD36" s="20">
        <v>22.529</v>
      </c>
      <c r="AE36" s="20">
        <v>20.878</v>
      </c>
      <c r="AF36" s="20">
        <v>20.437000000000001</v>
      </c>
      <c r="AG36" s="20">
        <v>20.216000000000001</v>
      </c>
      <c r="AH36" s="20">
        <v>9.8999999999999993E+37</v>
      </c>
      <c r="AI36" s="20">
        <v>185.49299999999999</v>
      </c>
    </row>
    <row r="37" spans="1:35" x14ac:dyDescent="0.3">
      <c r="A37" s="5">
        <v>36</v>
      </c>
      <c r="B37" s="19">
        <v>3.2725000090431422</v>
      </c>
      <c r="C37" s="20">
        <v>436.90125499999999</v>
      </c>
      <c r="D37" s="20">
        <v>421.769948</v>
      </c>
      <c r="E37" s="20">
        <v>748.82408099999998</v>
      </c>
      <c r="F37" s="49">
        <f>IFERROR(SUM(C37:E37),IF(Data!$B$2="",0,"-"))</f>
        <v>1607.4952840000001</v>
      </c>
      <c r="G37" s="50">
        <f>IFERROR(F37-Annex!$B$10,IF(Data!$B$2="",0,"-"))</f>
        <v>301.33728400000018</v>
      </c>
      <c r="H37" s="50">
        <f>IFERROR(-14000*(G37-INDEX(G:G,IFERROR(MATCH($B37-Annex!$B$11/60,$B:$B),2)))/(60*($B37-INDEX($B:$B,IFERROR(MATCH($B37-Annex!$B$11/60,$B:$B),2)))),IF(Data!$B$2="",0,"-"))</f>
        <v>81.07461626197086</v>
      </c>
      <c r="I37" s="50">
        <f>IFERROR(AVERAGE(INDEX(K:K,IFERROR(MATCH($B37-Annex!$B$4/60,$B:$B),2)):K37),IF(Data!$B$2="",0,"-"))</f>
        <v>0.41730623748515833</v>
      </c>
      <c r="J37" s="50">
        <f>IFERROR(AVERAGE(INDEX(L:L,IFERROR(MATCH($B37-Annex!$B$4/60,$B:$B),2)):L37),IF(Data!$B$2="",0,"-"))</f>
        <v>0.33239621489090271</v>
      </c>
      <c r="K37" s="50">
        <f>IFERROR((5.670373*10^-8*(M37+273.15)^4+((Annex!$B$5+Annex!$B$6)*(M37-O37)+Annex!$B$7*(M37-INDEX(M:M,IFERROR(MATCH($B37-Annex!$B$9/60,$B:$B),2)))/(60*($B37-INDEX($B:$B,IFERROR(MATCH($B37-Annex!$B$9/60,$B:$B),2)))))/Annex!$B$8)/1000,IF(Data!$B$2="",0,"-"))</f>
        <v>0.41209062828846088</v>
      </c>
      <c r="L37" s="50">
        <f>IFERROR((5.670373*10^-8*(N37+273.15)^4+((Annex!$B$5+Annex!$B$6)*(N37-O37)+Annex!$B$7*(N37-INDEX(N:N,IFERROR(MATCH($B37-Annex!$B$9/60,$B:$B),2)))/(60*($B37-INDEX($B:$B,IFERROR(MATCH($B37-Annex!$B$9/60,$B:$B),2)))))/Annex!$B$8)/1000,IF(Data!$B$2="",0,"-"))</f>
        <v>0.2810855285633917</v>
      </c>
      <c r="M37" s="20">
        <v>19.571999999999999</v>
      </c>
      <c r="N37" s="20">
        <v>18.690000000000001</v>
      </c>
      <c r="O37" s="20">
        <v>21.08</v>
      </c>
      <c r="P37" s="50">
        <f>IFERROR(AVERAGE(INDEX(R:R,IFERROR(MATCH($B37-Annex!$B$4/60,$B:$B),2)):R37),IF(Data!$B$2="",0,"-"))</f>
        <v>0.32539927384619222</v>
      </c>
      <c r="Q37" s="50">
        <f>IFERROR(AVERAGE(INDEX(S:S,IFERROR(MATCH($B37-Annex!$B$4/60,$B:$B),2)):S37),IF(Data!$B$2="",0,"-"))</f>
        <v>0.32892458692069576</v>
      </c>
      <c r="R37" s="50">
        <f>IFERROR((5.670373*10^-8*(T37+273.15)^4+((Annex!$B$5+Annex!$B$6)*(T37-V37)+Annex!$B$7*(T37-INDEX(T:T,IFERROR(MATCH($B37-Annex!$B$9/60,$B:$B),2)))/(60*($B37-INDEX($B:$B,IFERROR(MATCH($B37-Annex!$B$9/60,$B:$B),2)))))/Annex!$B$8)/1000,IF(Data!$B$2="",0,"-"))</f>
        <v>0.27272213403784967</v>
      </c>
      <c r="S37" s="50">
        <f>IFERROR((5.670373*10^-8*(U37+273.15)^4+((Annex!$B$5+Annex!$B$6)*(U37-V37)+Annex!$B$7*(U37-INDEX(U:U,IFERROR(MATCH($B37-Annex!$B$9/60,$B:$B),2)))/(60*($B37-INDEX($B:$B,IFERROR(MATCH($B37-Annex!$B$9/60,$B:$B),2)))))/Annex!$B$8)/1000,IF(Data!$B$2="",0,"-"))</f>
        <v>0.24829575320443553</v>
      </c>
      <c r="T37" s="20">
        <v>18.045999999999999</v>
      </c>
      <c r="U37" s="20">
        <v>18.486999999999998</v>
      </c>
      <c r="V37" s="20">
        <v>20.363</v>
      </c>
      <c r="W37" s="20">
        <v>394.20400000000001</v>
      </c>
      <c r="X37" s="20">
        <v>297.53199999999998</v>
      </c>
      <c r="Y37" s="20">
        <v>195.428</v>
      </c>
      <c r="Z37" s="20">
        <v>142.29300000000001</v>
      </c>
      <c r="AA37" s="20">
        <v>98.994</v>
      </c>
      <c r="AB37" s="20">
        <v>76.334999999999994</v>
      </c>
      <c r="AC37" s="20">
        <v>84.819000000000003</v>
      </c>
      <c r="AD37" s="20">
        <v>22.911000000000001</v>
      </c>
      <c r="AE37" s="20">
        <v>20.896000000000001</v>
      </c>
      <c r="AF37" s="20">
        <v>20.657</v>
      </c>
      <c r="AG37" s="20">
        <v>20.308</v>
      </c>
      <c r="AH37" s="20">
        <v>9.8999999999999993E+37</v>
      </c>
      <c r="AI37" s="20">
        <v>9.8999999999999993E+37</v>
      </c>
    </row>
    <row r="38" spans="1:35" x14ac:dyDescent="0.3">
      <c r="A38" s="5">
        <v>37</v>
      </c>
      <c r="B38" s="19">
        <v>3.36683334200643</v>
      </c>
      <c r="C38" s="20">
        <v>436.78271999999998</v>
      </c>
      <c r="D38" s="20">
        <v>421.83138000000002</v>
      </c>
      <c r="E38" s="20">
        <v>748.97816999999998</v>
      </c>
      <c r="F38" s="49">
        <f>IFERROR(SUM(C38:E38),IF(Data!$B$2="",0,"-"))</f>
        <v>1607.5922700000001</v>
      </c>
      <c r="G38" s="50">
        <f>IFERROR(F38-Annex!$B$10,IF(Data!$B$2="",0,"-"))</f>
        <v>301.4342700000002</v>
      </c>
      <c r="H38" s="50">
        <f>IFERROR(-14000*(G38-INDEX(G:G,IFERROR(MATCH($B38-Annex!$B$11/60,$B:$B),2)))/(60*($B38-INDEX($B:$B,IFERROR(MATCH($B38-Annex!$B$11/60,$B:$B),2)))),IF(Data!$B$2="",0,"-"))</f>
        <v>46.422788179263307</v>
      </c>
      <c r="I38" s="50">
        <f>IFERROR(AVERAGE(INDEX(K:K,IFERROR(MATCH($B38-Annex!$B$4/60,$B:$B),2)):K38),IF(Data!$B$2="",0,"-"))</f>
        <v>0.4055898937246406</v>
      </c>
      <c r="J38" s="50">
        <f>IFERROR(AVERAGE(INDEX(L:L,IFERROR(MATCH($B38-Annex!$B$4/60,$B:$B),2)):L38),IF(Data!$B$2="",0,"-"))</f>
        <v>0.33483496763828752</v>
      </c>
      <c r="K38" s="50">
        <f>IFERROR((5.670373*10^-8*(M38+273.15)^4+((Annex!$B$5+Annex!$B$6)*(M38-O38)+Annex!$B$7*(M38-INDEX(M:M,IFERROR(MATCH($B38-Annex!$B$9/60,$B:$B),2)))/(60*($B38-INDEX($B:$B,IFERROR(MATCH($B38-Annex!$B$9/60,$B:$B),2)))))/Annex!$B$8)/1000,IF(Data!$B$2="",0,"-"))</f>
        <v>0.36624472387840401</v>
      </c>
      <c r="L38" s="50">
        <f>IFERROR((5.670373*10^-8*(N38+273.15)^4+((Annex!$B$5+Annex!$B$6)*(N38-O38)+Annex!$B$7*(N38-INDEX(N:N,IFERROR(MATCH($B38-Annex!$B$9/60,$B:$B),2)))/(60*($B38-INDEX($B:$B,IFERROR(MATCH($B38-Annex!$B$9/60,$B:$B),2)))))/Annex!$B$8)/1000,IF(Data!$B$2="",0,"-"))</f>
        <v>0.3295724395965568</v>
      </c>
      <c r="M38" s="20">
        <v>19.527000000000001</v>
      </c>
      <c r="N38" s="20">
        <v>18.792000000000002</v>
      </c>
      <c r="O38" s="20">
        <v>21.256</v>
      </c>
      <c r="P38" s="50">
        <f>IFERROR(AVERAGE(INDEX(R:R,IFERROR(MATCH($B38-Annex!$B$4/60,$B:$B),2)):R38),IF(Data!$B$2="",0,"-"))</f>
        <v>0.29357662804507162</v>
      </c>
      <c r="Q38" s="50">
        <f>IFERROR(AVERAGE(INDEX(S:S,IFERROR(MATCH($B38-Annex!$B$4/60,$B:$B),2)):S38),IF(Data!$B$2="",0,"-"))</f>
        <v>0.35212532927074092</v>
      </c>
      <c r="R38" s="50">
        <f>IFERROR((5.670373*10^-8*(T38+273.15)^4+((Annex!$B$5+Annex!$B$6)*(T38-V38)+Annex!$B$7*(T38-INDEX(T:T,IFERROR(MATCH($B38-Annex!$B$9/60,$B:$B),2)))/(60*($B38-INDEX($B:$B,IFERROR(MATCH($B38-Annex!$B$9/60,$B:$B),2)))))/Annex!$B$8)/1000,IF(Data!$B$2="",0,"-"))</f>
        <v>0.20128133541139084</v>
      </c>
      <c r="S38" s="50">
        <f>IFERROR((5.670373*10^-8*(U38+273.15)^4+((Annex!$B$5+Annex!$B$6)*(U38-V38)+Annex!$B$7*(U38-INDEX(U:U,IFERROR(MATCH($B38-Annex!$B$9/60,$B:$B),2)))/(60*($B38-INDEX($B:$B,IFERROR(MATCH($B38-Annex!$B$9/60,$B:$B),2)))))/Annex!$B$8)/1000,IF(Data!$B$2="",0,"-"))</f>
        <v>0.47092915006558017</v>
      </c>
      <c r="T38" s="20">
        <v>17.872</v>
      </c>
      <c r="U38" s="20">
        <v>18.773</v>
      </c>
      <c r="V38" s="20">
        <v>20.391999999999999</v>
      </c>
      <c r="W38" s="20">
        <v>420.39299999999997</v>
      </c>
      <c r="X38" s="20">
        <v>333.77499999999998</v>
      </c>
      <c r="Y38" s="20">
        <v>207.24</v>
      </c>
      <c r="Z38" s="20">
        <v>145.22200000000001</v>
      </c>
      <c r="AA38" s="20">
        <v>97.863</v>
      </c>
      <c r="AB38" s="20">
        <v>74.503</v>
      </c>
      <c r="AC38" s="20">
        <v>84.846000000000004</v>
      </c>
      <c r="AD38" s="20">
        <v>23.084</v>
      </c>
      <c r="AE38" s="20">
        <v>21.311</v>
      </c>
      <c r="AF38" s="20">
        <v>20.686</v>
      </c>
      <c r="AG38" s="20">
        <v>20.428999999999998</v>
      </c>
      <c r="AH38" s="20">
        <v>9.8999999999999993E+37</v>
      </c>
      <c r="AI38" s="20">
        <v>9.8999999999999993E+37</v>
      </c>
    </row>
    <row r="39" spans="1:35" x14ac:dyDescent="0.3">
      <c r="A39" s="5">
        <v>38</v>
      </c>
      <c r="B39" s="19">
        <v>3.4651666763238609</v>
      </c>
      <c r="C39" s="20">
        <v>436.83064100000001</v>
      </c>
      <c r="D39" s="20">
        <v>421.77752600000002</v>
      </c>
      <c r="E39" s="20">
        <v>748.89396599999998</v>
      </c>
      <c r="F39" s="49">
        <f>IFERROR(SUM(C39:E39),IF(Data!$B$2="",0,"-"))</f>
        <v>1607.502133</v>
      </c>
      <c r="G39" s="50">
        <f>IFERROR(F39-Annex!$B$10,IF(Data!$B$2="",0,"-"))</f>
        <v>301.34413300000006</v>
      </c>
      <c r="H39" s="50">
        <f>IFERROR(-14000*(G39-INDEX(G:G,IFERROR(MATCH($B39-Annex!$B$11/60,$B:$B),2)))/(60*($B39-INDEX($B:$B,IFERROR(MATCH($B39-Annex!$B$11/60,$B:$B),2)))),IF(Data!$B$2="",0,"-"))</f>
        <v>65.428156131399888</v>
      </c>
      <c r="I39" s="50">
        <f>IFERROR(AVERAGE(INDEX(K:K,IFERROR(MATCH($B39-Annex!$B$4/60,$B:$B),2)):K39),IF(Data!$B$2="",0,"-"))</f>
        <v>0.41098901435343776</v>
      </c>
      <c r="J39" s="50">
        <f>IFERROR(AVERAGE(INDEX(L:L,IFERROR(MATCH($B39-Annex!$B$4/60,$B:$B),2)):L39),IF(Data!$B$2="",0,"-"))</f>
        <v>0.310097385252392</v>
      </c>
      <c r="K39" s="50">
        <f>IFERROR((5.670373*10^-8*(M39+273.15)^4+((Annex!$B$5+Annex!$B$6)*(M39-O39)+Annex!$B$7*(M39-INDEX(M:M,IFERROR(MATCH($B39-Annex!$B$9/60,$B:$B),2)))/(60*($B39-INDEX($B:$B,IFERROR(MATCH($B39-Annex!$B$9/60,$B:$B),2)))))/Annex!$B$8)/1000,IF(Data!$B$2="",0,"-"))</f>
        <v>0.35726023151487912</v>
      </c>
      <c r="L39" s="50">
        <f>IFERROR((5.670373*10^-8*(N39+273.15)^4+((Annex!$B$5+Annex!$B$6)*(N39-O39)+Annex!$B$7*(N39-INDEX(N:N,IFERROR(MATCH($B39-Annex!$B$9/60,$B:$B),2)))/(60*($B39-INDEX($B:$B,IFERROR(MATCH($B39-Annex!$B$9/60,$B:$B),2)))))/Annex!$B$8)/1000,IF(Data!$B$2="",0,"-"))</f>
        <v>0.29284401978545554</v>
      </c>
      <c r="M39" s="20">
        <v>19.646000000000001</v>
      </c>
      <c r="N39" s="20">
        <v>18.745000000000001</v>
      </c>
      <c r="O39" s="20">
        <v>21.300999999999998</v>
      </c>
      <c r="P39" s="50">
        <f>IFERROR(AVERAGE(INDEX(R:R,IFERROR(MATCH($B39-Annex!$B$4/60,$B:$B),2)):R39),IF(Data!$B$2="",0,"-"))</f>
        <v>0.29380129708280078</v>
      </c>
      <c r="Q39" s="50">
        <f>IFERROR(AVERAGE(INDEX(S:S,IFERROR(MATCH($B39-Annex!$B$4/60,$B:$B),2)):S39),IF(Data!$B$2="",0,"-"))</f>
        <v>0.35643120817199397</v>
      </c>
      <c r="R39" s="50">
        <f>IFERROR((5.670373*10^-8*(T39+273.15)^4+((Annex!$B$5+Annex!$B$6)*(T39-V39)+Annex!$B$7*(T39-INDEX(T:T,IFERROR(MATCH($B39-Annex!$B$9/60,$B:$B),2)))/(60*($B39-INDEX($B:$B,IFERROR(MATCH($B39-Annex!$B$9/60,$B:$B),2)))))/Annex!$B$8)/1000,IF(Data!$B$2="",0,"-"))</f>
        <v>0.30266700817237846</v>
      </c>
      <c r="S39" s="50">
        <f>IFERROR((5.670373*10^-8*(U39+273.15)^4+((Annex!$B$5+Annex!$B$6)*(U39-V39)+Annex!$B$7*(U39-INDEX(U:U,IFERROR(MATCH($B39-Annex!$B$9/60,$B:$B),2)))/(60*($B39-INDEX($B:$B,IFERROR(MATCH($B39-Annex!$B$9/60,$B:$B),2)))))/Annex!$B$8)/1000,IF(Data!$B$2="",0,"-"))</f>
        <v>0.39651863878559634</v>
      </c>
      <c r="T39" s="20">
        <v>18.100999999999999</v>
      </c>
      <c r="U39" s="20">
        <v>18.670999999999999</v>
      </c>
      <c r="V39" s="20">
        <v>20.417999999999999</v>
      </c>
      <c r="W39" s="20">
        <v>471.488</v>
      </c>
      <c r="X39" s="20">
        <v>359.94400000000002</v>
      </c>
      <c r="Y39" s="20">
        <v>230.262</v>
      </c>
      <c r="Z39" s="20">
        <v>173.07</v>
      </c>
      <c r="AA39" s="20">
        <v>109.14</v>
      </c>
      <c r="AB39" s="20">
        <v>82.003</v>
      </c>
      <c r="AC39" s="20">
        <v>86.361000000000004</v>
      </c>
      <c r="AD39" s="20">
        <v>23.638000000000002</v>
      </c>
      <c r="AE39" s="20">
        <v>21.448</v>
      </c>
      <c r="AF39" s="20">
        <v>20.675999999999998</v>
      </c>
      <c r="AG39" s="20">
        <v>20.51</v>
      </c>
      <c r="AH39" s="20">
        <v>9.8999999999999993E+37</v>
      </c>
      <c r="AI39" s="20">
        <v>9.8999999999999993E+37</v>
      </c>
    </row>
    <row r="40" spans="1:35" x14ac:dyDescent="0.3">
      <c r="A40" s="5">
        <v>39</v>
      </c>
      <c r="B40" s="19">
        <v>3.5591666714753956</v>
      </c>
      <c r="C40" s="20">
        <v>436.85165499999999</v>
      </c>
      <c r="D40" s="20">
        <v>421.78846600000003</v>
      </c>
      <c r="E40" s="20">
        <v>748.84597299999996</v>
      </c>
      <c r="F40" s="49">
        <f>IFERROR(SUM(C40:E40),IF(Data!$B$2="",0,"-"))</f>
        <v>1607.4860939999999</v>
      </c>
      <c r="G40" s="50">
        <f>IFERROR(F40-Annex!$B$10,IF(Data!$B$2="",0,"-"))</f>
        <v>301.32809399999996</v>
      </c>
      <c r="H40" s="50">
        <f>IFERROR(-14000*(G40-INDEX(G:G,IFERROR(MATCH($B40-Annex!$B$11/60,$B:$B),2)))/(60*($B40-INDEX($B:$B,IFERROR(MATCH($B40-Annex!$B$11/60,$B:$B),2)))),IF(Data!$B$2="",0,"-"))</f>
        <v>51.536452169644321</v>
      </c>
      <c r="I40" s="50">
        <f>IFERROR(AVERAGE(INDEX(K:K,IFERROR(MATCH($B40-Annex!$B$4/60,$B:$B),2)):K40),IF(Data!$B$2="",0,"-"))</f>
        <v>0.41532290235664643</v>
      </c>
      <c r="J40" s="50">
        <f>IFERROR(AVERAGE(INDEX(L:L,IFERROR(MATCH($B40-Annex!$B$4/60,$B:$B),2)):L40),IF(Data!$B$2="",0,"-"))</f>
        <v>0.29633704043503034</v>
      </c>
      <c r="K40" s="50">
        <f>IFERROR((5.670373*10^-8*(M40+273.15)^4+((Annex!$B$5+Annex!$B$6)*(M40-O40)+Annex!$B$7*(M40-INDEX(M:M,IFERROR(MATCH($B40-Annex!$B$9/60,$B:$B),2)))/(60*($B40-INDEX($B:$B,IFERROR(MATCH($B40-Annex!$B$9/60,$B:$B),2)))))/Annex!$B$8)/1000,IF(Data!$B$2="",0,"-"))</f>
        <v>0.40214180858781634</v>
      </c>
      <c r="L40" s="50">
        <f>IFERROR((5.670373*10^-8*(N40+273.15)^4+((Annex!$B$5+Annex!$B$6)*(N40-O40)+Annex!$B$7*(N40-INDEX(N:N,IFERROR(MATCH($B40-Annex!$B$9/60,$B:$B),2)))/(60*($B40-INDEX($B:$B,IFERROR(MATCH($B40-Annex!$B$9/60,$B:$B),2)))))/Annex!$B$8)/1000,IF(Data!$B$2="",0,"-"))</f>
        <v>0.28013237487137055</v>
      </c>
      <c r="M40" s="20">
        <v>19.745999999999999</v>
      </c>
      <c r="N40" s="20">
        <v>18.863</v>
      </c>
      <c r="O40" s="20">
        <v>21.786999999999999</v>
      </c>
      <c r="P40" s="50">
        <f>IFERROR(AVERAGE(INDEX(R:R,IFERROR(MATCH($B40-Annex!$B$4/60,$B:$B),2)):R40),IF(Data!$B$2="",0,"-"))</f>
        <v>0.29842428636838125</v>
      </c>
      <c r="Q40" s="50">
        <f>IFERROR(AVERAGE(INDEX(S:S,IFERROR(MATCH($B40-Annex!$B$4/60,$B:$B),2)):S40),IF(Data!$B$2="",0,"-"))</f>
        <v>0.34579867283599003</v>
      </c>
      <c r="R40" s="50">
        <f>IFERROR((5.670373*10^-8*(T40+273.15)^4+((Annex!$B$5+Annex!$B$6)*(T40-V40)+Annex!$B$7*(T40-INDEX(T:T,IFERROR(MATCH($B40-Annex!$B$9/60,$B:$B),2)))/(60*($B40-INDEX($B:$B,IFERROR(MATCH($B40-Annex!$B$9/60,$B:$B),2)))))/Annex!$B$8)/1000,IF(Data!$B$2="",0,"-"))</f>
        <v>0.27081298217365929</v>
      </c>
      <c r="S40" s="50">
        <f>IFERROR((5.670373*10^-8*(U40+273.15)^4+((Annex!$B$5+Annex!$B$6)*(U40-V40)+Annex!$B$7*(U40-INDEX(U:U,IFERROR(MATCH($B40-Annex!$B$9/60,$B:$B),2)))/(60*($B40-INDEX($B:$B,IFERROR(MATCH($B40-Annex!$B$9/60,$B:$B),2)))))/Annex!$B$8)/1000,IF(Data!$B$2="",0,"-"))</f>
        <v>0.35498247253204562</v>
      </c>
      <c r="T40" s="20">
        <v>17.907</v>
      </c>
      <c r="U40" s="20">
        <v>18.863</v>
      </c>
      <c r="V40" s="20">
        <v>20.61</v>
      </c>
      <c r="W40" s="20">
        <v>567.56500000000005</v>
      </c>
      <c r="X40" s="20">
        <v>392.67500000000001</v>
      </c>
      <c r="Y40" s="20">
        <v>263.18</v>
      </c>
      <c r="Z40" s="20">
        <v>184.04400000000001</v>
      </c>
      <c r="AA40" s="20">
        <v>117.69799999999999</v>
      </c>
      <c r="AB40" s="20">
        <v>91.075999999999993</v>
      </c>
      <c r="AC40" s="20">
        <v>91.787000000000006</v>
      </c>
      <c r="AD40" s="20">
        <v>23.972999999999999</v>
      </c>
      <c r="AE40" s="20">
        <v>21.768999999999998</v>
      </c>
      <c r="AF40" s="20">
        <v>20.922999999999998</v>
      </c>
      <c r="AG40" s="20">
        <v>20.591999999999999</v>
      </c>
      <c r="AH40" s="20">
        <v>9.8999999999999993E+37</v>
      </c>
      <c r="AI40" s="20">
        <v>9.8999999999999993E+37</v>
      </c>
    </row>
    <row r="41" spans="1:35" x14ac:dyDescent="0.3">
      <c r="A41" s="5">
        <v>40</v>
      </c>
      <c r="B41" s="19">
        <v>3.652833339292556</v>
      </c>
      <c r="C41" s="20">
        <v>436.78523300000001</v>
      </c>
      <c r="D41" s="20">
        <v>421.75649199999998</v>
      </c>
      <c r="E41" s="20">
        <v>748.90407600000003</v>
      </c>
      <c r="F41" s="49">
        <f>IFERROR(SUM(C41:E41),IF(Data!$B$2="",0,"-"))</f>
        <v>1607.4458010000001</v>
      </c>
      <c r="G41" s="50">
        <f>IFERROR(F41-Annex!$B$10,IF(Data!$B$2="",0,"-"))</f>
        <v>301.28780100000017</v>
      </c>
      <c r="H41" s="50">
        <f>IFERROR(-14000*(G41-INDEX(G:G,IFERROR(MATCH($B41-Annex!$B$11/60,$B:$B),2)))/(60*($B41-INDEX($B:$B,IFERROR(MATCH($B41-Annex!$B$11/60,$B:$B),2)))),IF(Data!$B$2="",0,"-"))</f>
        <v>81.04129010100084</v>
      </c>
      <c r="I41" s="50">
        <f>IFERROR(AVERAGE(INDEX(K:K,IFERROR(MATCH($B41-Annex!$B$4/60,$B:$B),2)):K41),IF(Data!$B$2="",0,"-"))</f>
        <v>0.41527081524792192</v>
      </c>
      <c r="J41" s="50">
        <f>IFERROR(AVERAGE(INDEX(L:L,IFERROR(MATCH($B41-Annex!$B$4/60,$B:$B),2)):L41),IF(Data!$B$2="",0,"-"))</f>
        <v>0.28571919901823822</v>
      </c>
      <c r="K41" s="50">
        <f>IFERROR((5.670373*10^-8*(M41+273.15)^4+((Annex!$B$5+Annex!$B$6)*(M41-O41)+Annex!$B$7*(M41-INDEX(M:M,IFERROR(MATCH($B41-Annex!$B$9/60,$B:$B),2)))/(60*($B41-INDEX($B:$B,IFERROR(MATCH($B41-Annex!$B$9/60,$B:$B),2)))))/Annex!$B$8)/1000,IF(Data!$B$2="",0,"-"))</f>
        <v>0.44854586735636243</v>
      </c>
      <c r="L41" s="50">
        <f>IFERROR((5.670373*10^-8*(N41+273.15)^4+((Annex!$B$5+Annex!$B$6)*(N41-O41)+Annex!$B$7*(N41-INDEX(N:N,IFERROR(MATCH($B41-Annex!$B$9/60,$B:$B),2)))/(60*($B41-INDEX($B:$B,IFERROR(MATCH($B41-Annex!$B$9/60,$B:$B),2)))))/Annex!$B$8)/1000,IF(Data!$B$2="",0,"-"))</f>
        <v>0.21792204338444307</v>
      </c>
      <c r="M41" s="20">
        <v>19.984999999999999</v>
      </c>
      <c r="N41" s="20">
        <v>18.753</v>
      </c>
      <c r="O41" s="20">
        <v>22.263999999999999</v>
      </c>
      <c r="P41" s="50">
        <f>IFERROR(AVERAGE(INDEX(R:R,IFERROR(MATCH($B41-Annex!$B$4/60,$B:$B),2)):R41),IF(Data!$B$2="",0,"-"))</f>
        <v>0.30849952641696493</v>
      </c>
      <c r="Q41" s="50">
        <f>IFERROR(AVERAGE(INDEX(S:S,IFERROR(MATCH($B41-Annex!$B$4/60,$B:$B),2)):S41),IF(Data!$B$2="",0,"-"))</f>
        <v>0.32502750694038862</v>
      </c>
      <c r="R41" s="50">
        <f>IFERROR((5.670373*10^-8*(T41+273.15)^4+((Annex!$B$5+Annex!$B$6)*(T41-V41)+Annex!$B$7*(T41-INDEX(T:T,IFERROR(MATCH($B41-Annex!$B$9/60,$B:$B),2)))/(60*($B41-INDEX($B:$B,IFERROR(MATCH($B41-Annex!$B$9/60,$B:$B),2)))))/Annex!$B$8)/1000,IF(Data!$B$2="",0,"-"))</f>
        <v>0.28639976381598503</v>
      </c>
      <c r="S41" s="50">
        <f>IFERROR((5.670373*10^-8*(U41+273.15)^4+((Annex!$B$5+Annex!$B$6)*(U41-V41)+Annex!$B$7*(U41-INDEX(U:U,IFERROR(MATCH($B41-Annex!$B$9/60,$B:$B),2)))/(60*($B41-INDEX($B:$B,IFERROR(MATCH($B41-Annex!$B$9/60,$B:$B),2)))))/Annex!$B$8)/1000,IF(Data!$B$2="",0,"-"))</f>
        <v>0.23399741354356715</v>
      </c>
      <c r="T41" s="20">
        <v>18.183</v>
      </c>
      <c r="U41" s="20">
        <v>18.587</v>
      </c>
      <c r="V41" s="20">
        <v>21.033000000000001</v>
      </c>
      <c r="W41" s="20">
        <v>679.72199999999998</v>
      </c>
      <c r="X41" s="20">
        <v>444.09500000000003</v>
      </c>
      <c r="Y41" s="20">
        <v>283.99200000000002</v>
      </c>
      <c r="Z41" s="20">
        <v>205.71199999999999</v>
      </c>
      <c r="AA41" s="20">
        <v>131.607</v>
      </c>
      <c r="AB41" s="20">
        <v>100.09099999999999</v>
      </c>
      <c r="AC41" s="20">
        <v>102.038</v>
      </c>
      <c r="AD41" s="20">
        <v>24.847000000000001</v>
      </c>
      <c r="AE41" s="20">
        <v>21.768999999999998</v>
      </c>
      <c r="AF41" s="20">
        <v>21.234999999999999</v>
      </c>
      <c r="AG41" s="20">
        <v>20.812000000000001</v>
      </c>
      <c r="AH41" s="20">
        <v>477.73200000000003</v>
      </c>
      <c r="AI41" s="20">
        <v>9.8999999999999993E+37</v>
      </c>
    </row>
    <row r="42" spans="1:35" x14ac:dyDescent="0.3">
      <c r="A42" s="5">
        <v>41</v>
      </c>
      <c r="B42" s="19">
        <v>3.747333335923031</v>
      </c>
      <c r="C42" s="20">
        <v>436.703689</v>
      </c>
      <c r="D42" s="20">
        <v>421.769948</v>
      </c>
      <c r="E42" s="20">
        <v>748.81735500000002</v>
      </c>
      <c r="F42" s="49">
        <f>IFERROR(SUM(C42:E42),IF(Data!$B$2="",0,"-"))</f>
        <v>1607.2909920000002</v>
      </c>
      <c r="G42" s="50">
        <f>IFERROR(F42-Annex!$B$10,IF(Data!$B$2="",0,"-"))</f>
        <v>301.13299200000029</v>
      </c>
      <c r="H42" s="50">
        <f>IFERROR(-14000*(G42-INDEX(G:G,IFERROR(MATCH($B42-Annex!$B$11/60,$B:$B),2)))/(60*($B42-INDEX($B:$B,IFERROR(MATCH($B42-Annex!$B$11/60,$B:$B),2)))),IF(Data!$B$2="",0,"-"))</f>
        <v>105.29685452232962</v>
      </c>
      <c r="I42" s="50">
        <f>IFERROR(AVERAGE(INDEX(K:K,IFERROR(MATCH($B42-Annex!$B$4/60,$B:$B),2)):K42),IF(Data!$B$2="",0,"-"))</f>
        <v>0.4042703839846607</v>
      </c>
      <c r="J42" s="50">
        <f>IFERROR(AVERAGE(INDEX(L:L,IFERROR(MATCH($B42-Annex!$B$4/60,$B:$B),2)):L42),IF(Data!$B$2="",0,"-"))</f>
        <v>0.26967868986310062</v>
      </c>
      <c r="K42" s="50">
        <f>IFERROR((5.670373*10^-8*(M42+273.15)^4+((Annex!$B$5+Annex!$B$6)*(M42-O42)+Annex!$B$7*(M42-INDEX(M:M,IFERROR(MATCH($B42-Annex!$B$9/60,$B:$B),2)))/(60*($B42-INDEX($B:$B,IFERROR(MATCH($B42-Annex!$B$9/60,$B:$B),2)))))/Annex!$B$8)/1000,IF(Data!$B$2="",0,"-"))</f>
        <v>0.39200022337611712</v>
      </c>
      <c r="L42" s="50">
        <f>IFERROR((5.670373*10^-8*(N42+273.15)^4+((Annex!$B$5+Annex!$B$6)*(N42-O42)+Annex!$B$7*(N42-INDEX(N:N,IFERROR(MATCH($B42-Annex!$B$9/60,$B:$B),2)))/(60*($B42-INDEX($B:$B,IFERROR(MATCH($B42-Annex!$B$9/60,$B:$B),2)))))/Annex!$B$8)/1000,IF(Data!$B$2="",0,"-"))</f>
        <v>0.19240243054517112</v>
      </c>
      <c r="M42" s="20">
        <v>20.058</v>
      </c>
      <c r="N42" s="20">
        <v>18.899999999999999</v>
      </c>
      <c r="O42" s="20">
        <v>23.119</v>
      </c>
      <c r="P42" s="50">
        <f>IFERROR(AVERAGE(INDEX(R:R,IFERROR(MATCH($B42-Annex!$B$4/60,$B:$B),2)):R42),IF(Data!$B$2="",0,"-"))</f>
        <v>0.284221128071314</v>
      </c>
      <c r="Q42" s="50">
        <f>IFERROR(AVERAGE(INDEX(S:S,IFERROR(MATCH($B42-Annex!$B$4/60,$B:$B),2)):S42),IF(Data!$B$2="",0,"-"))</f>
        <v>0.32710844432889791</v>
      </c>
      <c r="R42" s="50">
        <f>IFERROR((5.670373*10^-8*(T42+273.15)^4+((Annex!$B$5+Annex!$B$6)*(T42-V42)+Annex!$B$7*(T42-INDEX(T:T,IFERROR(MATCH($B42-Annex!$B$9/60,$B:$B),2)))/(60*($B42-INDEX($B:$B,IFERROR(MATCH($B42-Annex!$B$9/60,$B:$B),2)))))/Annex!$B$8)/1000,IF(Data!$B$2="",0,"-"))</f>
        <v>0.23815880854414653</v>
      </c>
      <c r="S42" s="50">
        <f>IFERROR((5.670373*10^-8*(U42+273.15)^4+((Annex!$B$5+Annex!$B$6)*(U42-V42)+Annex!$B$7*(U42-INDEX(U:U,IFERROR(MATCH($B42-Annex!$B$9/60,$B:$B),2)))/(60*($B42-INDEX($B:$B,IFERROR(MATCH($B42-Annex!$B$9/60,$B:$B),2)))))/Annex!$B$8)/1000,IF(Data!$B$2="",0,"-"))</f>
        <v>0.34578494281586403</v>
      </c>
      <c r="T42" s="20">
        <v>17.943999999999999</v>
      </c>
      <c r="U42" s="20">
        <v>18.992000000000001</v>
      </c>
      <c r="V42" s="20">
        <v>21.254000000000001</v>
      </c>
      <c r="W42" s="20">
        <v>750.38199999999995</v>
      </c>
      <c r="X42" s="20">
        <v>498.113</v>
      </c>
      <c r="Y42" s="20">
        <v>312.83699999999999</v>
      </c>
      <c r="Z42" s="20">
        <v>226.83500000000001</v>
      </c>
      <c r="AA42" s="20">
        <v>140.53100000000001</v>
      </c>
      <c r="AB42" s="20">
        <v>111.023</v>
      </c>
      <c r="AC42" s="20">
        <v>111.68899999999999</v>
      </c>
      <c r="AD42" s="20">
        <v>25.483000000000001</v>
      </c>
      <c r="AE42" s="20">
        <v>22.481999999999999</v>
      </c>
      <c r="AF42" s="20">
        <v>21.401</v>
      </c>
      <c r="AG42" s="20">
        <v>20.812000000000001</v>
      </c>
      <c r="AH42" s="20">
        <v>9.8999999999999993E+37</v>
      </c>
      <c r="AI42" s="20">
        <v>9.8999999999999993E+37</v>
      </c>
    </row>
    <row r="43" spans="1:35" x14ac:dyDescent="0.3">
      <c r="A43" s="5">
        <v>42</v>
      </c>
      <c r="B43" s="19">
        <v>3.8413333415519446</v>
      </c>
      <c r="C43" s="20">
        <v>436.69360499999999</v>
      </c>
      <c r="D43" s="20">
        <v>421.75059399999998</v>
      </c>
      <c r="E43" s="20">
        <v>748.84261000000004</v>
      </c>
      <c r="F43" s="49">
        <f>IFERROR(SUM(C43:E43),IF(Data!$B$2="",0,"-"))</f>
        <v>1607.2868090000002</v>
      </c>
      <c r="G43" s="50">
        <f>IFERROR(F43-Annex!$B$10,IF(Data!$B$2="",0,"-"))</f>
        <v>301.12880900000027</v>
      </c>
      <c r="H43" s="50">
        <f>IFERROR(-14000*(G43-INDEX(G:G,IFERROR(MATCH($B43-Annex!$B$11/60,$B:$B),2)))/(60*($B43-INDEX($B:$B,IFERROR(MATCH($B43-Annex!$B$11/60,$B:$B),2)))),IF(Data!$B$2="",0,"-"))</f>
        <v>104.37288374262276</v>
      </c>
      <c r="I43" s="50">
        <f>IFERROR(AVERAGE(INDEX(K:K,IFERROR(MATCH($B43-Annex!$B$4/60,$B:$B),2)):K43),IF(Data!$B$2="",0,"-"))</f>
        <v>0.36166030004019534</v>
      </c>
      <c r="J43" s="50">
        <f>IFERROR(AVERAGE(INDEX(L:L,IFERROR(MATCH($B43-Annex!$B$4/60,$B:$B),2)):L43),IF(Data!$B$2="",0,"-"))</f>
        <v>0.27464005430809307</v>
      </c>
      <c r="K43" s="50">
        <f>IFERROR((5.670373*10^-8*(M43+273.15)^4+((Annex!$B$5+Annex!$B$6)*(M43-O43)+Annex!$B$7*(M43-INDEX(M:M,IFERROR(MATCH($B43-Annex!$B$9/60,$B:$B),2)))/(60*($B43-INDEX($B:$B,IFERROR(MATCH($B43-Annex!$B$9/60,$B:$B),2)))))/Annex!$B$8)/1000,IF(Data!$B$2="",0,"-"))</f>
        <v>0.15333861727932749</v>
      </c>
      <c r="L43" s="50">
        <f>IFERROR((5.670373*10^-8*(N43+273.15)^4+((Annex!$B$5+Annex!$B$6)*(N43-O43)+Annex!$B$7*(N43-INDEX(N:N,IFERROR(MATCH($B43-Annex!$B$9/60,$B:$B),2)))/(60*($B43-INDEX($B:$B,IFERROR(MATCH($B43-Annex!$B$9/60,$B:$B),2)))))/Annex!$B$8)/1000,IF(Data!$B$2="",0,"-"))</f>
        <v>0.32852154341026307</v>
      </c>
      <c r="M43" s="20">
        <v>19.911000000000001</v>
      </c>
      <c r="N43" s="20">
        <v>19.157</v>
      </c>
      <c r="O43" s="20">
        <v>24.01</v>
      </c>
      <c r="P43" s="50">
        <f>IFERROR(AVERAGE(INDEX(R:R,IFERROR(MATCH($B43-Annex!$B$4/60,$B:$B),2)):R43),IF(Data!$B$2="",0,"-"))</f>
        <v>0.25707273045108986</v>
      </c>
      <c r="Q43" s="50">
        <f>IFERROR(AVERAGE(INDEX(S:S,IFERROR(MATCH($B43-Annex!$B$4/60,$B:$B),2)):S43),IF(Data!$B$2="",0,"-"))</f>
        <v>0.35665281041392821</v>
      </c>
      <c r="R43" s="50">
        <f>IFERROR((5.670373*10^-8*(T43+273.15)^4+((Annex!$B$5+Annex!$B$6)*(T43-V43)+Annex!$B$7*(T43-INDEX(T:T,IFERROR(MATCH($B43-Annex!$B$9/60,$B:$B),2)))/(60*($B43-INDEX($B:$B,IFERROR(MATCH($B43-Annex!$B$9/60,$B:$B),2)))))/Annex!$B$8)/1000,IF(Data!$B$2="",0,"-"))</f>
        <v>0.22746708100221899</v>
      </c>
      <c r="S43" s="50">
        <f>IFERROR((5.670373*10^-8*(U43+273.15)^4+((Annex!$B$5+Annex!$B$6)*(U43-V43)+Annex!$B$7*(U43-INDEX(U:U,IFERROR(MATCH($B43-Annex!$B$9/60,$B:$B),2)))/(60*($B43-INDEX($B:$B,IFERROR(MATCH($B43-Annex!$B$9/60,$B:$B),2)))))/Annex!$B$8)/1000,IF(Data!$B$2="",0,"-"))</f>
        <v>0.44606130195040855</v>
      </c>
      <c r="T43" s="20">
        <v>18.183</v>
      </c>
      <c r="U43" s="20">
        <v>18.954999999999998</v>
      </c>
      <c r="V43" s="20">
        <v>21.401</v>
      </c>
      <c r="W43" s="20">
        <v>799.399</v>
      </c>
      <c r="X43" s="20">
        <v>508.21899999999999</v>
      </c>
      <c r="Y43" s="20">
        <v>328.07600000000002</v>
      </c>
      <c r="Z43" s="20">
        <v>247.46799999999999</v>
      </c>
      <c r="AA43" s="20">
        <v>159.17400000000001</v>
      </c>
      <c r="AB43" s="20">
        <v>126.913</v>
      </c>
      <c r="AC43" s="20">
        <v>122.214</v>
      </c>
      <c r="AD43" s="20">
        <v>26.847000000000001</v>
      </c>
      <c r="AE43" s="20">
        <v>22.954999999999998</v>
      </c>
      <c r="AF43" s="20">
        <v>21.510999999999999</v>
      </c>
      <c r="AG43" s="20">
        <v>21.346</v>
      </c>
      <c r="AH43" s="20">
        <v>9.8999999999999993E+37</v>
      </c>
      <c r="AI43" s="20">
        <v>879.14400000000001</v>
      </c>
    </row>
    <row r="44" spans="1:35" x14ac:dyDescent="0.3">
      <c r="A44" s="5">
        <v>43</v>
      </c>
      <c r="B44" s="19">
        <v>3.9353333367034793</v>
      </c>
      <c r="C44" s="20">
        <v>436.67762699999997</v>
      </c>
      <c r="D44" s="20">
        <v>421.70852600000001</v>
      </c>
      <c r="E44" s="20">
        <v>748.81229900000005</v>
      </c>
      <c r="F44" s="49">
        <f>IFERROR(SUM(C44:E44),IF(Data!$B$2="",0,"-"))</f>
        <v>1607.1984520000001</v>
      </c>
      <c r="G44" s="50">
        <f>IFERROR(F44-Annex!$B$10,IF(Data!$B$2="",0,"-"))</f>
        <v>301.04045200000019</v>
      </c>
      <c r="H44" s="50">
        <f>IFERROR(-14000*(G44-INDEX(G:G,IFERROR(MATCH($B44-Annex!$B$11/60,$B:$B),2)))/(60*($B44-INDEX($B:$B,IFERROR(MATCH($B44-Annex!$B$11/60,$B:$B),2)))),IF(Data!$B$2="",0,"-"))</f>
        <v>98.042219765827426</v>
      </c>
      <c r="I44" s="50">
        <f>IFERROR(AVERAGE(INDEX(K:K,IFERROR(MATCH($B44-Annex!$B$4/60,$B:$B),2)):K44),IF(Data!$B$2="",0,"-"))</f>
        <v>0.34307646119085333</v>
      </c>
      <c r="J44" s="50">
        <f>IFERROR(AVERAGE(INDEX(L:L,IFERROR(MATCH($B44-Annex!$B$4/60,$B:$B),2)):L44),IF(Data!$B$2="",0,"-"))</f>
        <v>0.27145378480409421</v>
      </c>
      <c r="K44" s="50">
        <f>IFERROR((5.670373*10^-8*(M44+273.15)^4+((Annex!$B$5+Annex!$B$6)*(M44-O44)+Annex!$B$7*(M44-INDEX(M:M,IFERROR(MATCH($B44-Annex!$B$9/60,$B:$B),2)))/(60*($B44-INDEX($B:$B,IFERROR(MATCH($B44-Annex!$B$9/60,$B:$B),2)))))/Annex!$B$8)/1000,IF(Data!$B$2="",0,"-"))</f>
        <v>0.28200375634306679</v>
      </c>
      <c r="L44" s="50">
        <f>IFERROR((5.670373*10^-8*(N44+273.15)^4+((Annex!$B$5+Annex!$B$6)*(N44-O44)+Annex!$B$7*(N44-INDEX(N:N,IFERROR(MATCH($B44-Annex!$B$9/60,$B:$B),2)))/(60*($B44-INDEX($B:$B,IFERROR(MATCH($B44-Annex!$B$9/60,$B:$B),2)))))/Annex!$B$8)/1000,IF(Data!$B$2="",0,"-"))</f>
        <v>0.25878164203539938</v>
      </c>
      <c r="M44" s="20">
        <v>20.334</v>
      </c>
      <c r="N44" s="20">
        <v>19.268000000000001</v>
      </c>
      <c r="O44" s="20">
        <v>25.082999999999998</v>
      </c>
      <c r="P44" s="50">
        <f>IFERROR(AVERAGE(INDEX(R:R,IFERROR(MATCH($B44-Annex!$B$4/60,$B:$B),2)):R44),IF(Data!$B$2="",0,"-"))</f>
        <v>0.23287291783152969</v>
      </c>
      <c r="Q44" s="50">
        <f>IFERROR(AVERAGE(INDEX(S:S,IFERROR(MATCH($B44-Annex!$B$4/60,$B:$B),2)):S44),IF(Data!$B$2="",0,"-"))</f>
        <v>0.37157159633931641</v>
      </c>
      <c r="R44" s="50">
        <f>IFERROR((5.670373*10^-8*(T44+273.15)^4+((Annex!$B$5+Annex!$B$6)*(T44-V44)+Annex!$B$7*(T44-INDEX(T:T,IFERROR(MATCH($B44-Annex!$B$9/60,$B:$B),2)))/(60*($B44-INDEX($B:$B,IFERROR(MATCH($B44-Annex!$B$9/60,$B:$B),2)))))/Annex!$B$8)/1000,IF(Data!$B$2="",0,"-"))</f>
        <v>0.10332344570092858</v>
      </c>
      <c r="S44" s="50">
        <f>IFERROR((5.670373*10^-8*(U44+273.15)^4+((Annex!$B$5+Annex!$B$6)*(U44-V44)+Annex!$B$7*(U44-INDEX(U:U,IFERROR(MATCH($B44-Annex!$B$9/60,$B:$B),2)))/(60*($B44-INDEX($B:$B,IFERROR(MATCH($B44-Annex!$B$9/60,$B:$B),2)))))/Annex!$B$8)/1000,IF(Data!$B$2="",0,"-"))</f>
        <v>0.35272725468215282</v>
      </c>
      <c r="T44" s="20">
        <v>17.815000000000001</v>
      </c>
      <c r="U44" s="20">
        <v>19.213000000000001</v>
      </c>
      <c r="V44" s="20">
        <v>22.135999999999999</v>
      </c>
      <c r="W44" s="20">
        <v>836.84400000000005</v>
      </c>
      <c r="X44" s="20">
        <v>545.45500000000004</v>
      </c>
      <c r="Y44" s="20">
        <v>352.29199999999997</v>
      </c>
      <c r="Z44" s="20">
        <v>262.58499999999998</v>
      </c>
      <c r="AA44" s="20">
        <v>170.39</v>
      </c>
      <c r="AB44" s="20">
        <v>139.601</v>
      </c>
      <c r="AC44" s="20">
        <v>136.31899999999999</v>
      </c>
      <c r="AD44" s="20">
        <v>27.648</v>
      </c>
      <c r="AE44" s="20">
        <v>23.681999999999999</v>
      </c>
      <c r="AF44" s="20">
        <v>22.135999999999999</v>
      </c>
      <c r="AG44" s="20">
        <v>21.603000000000002</v>
      </c>
      <c r="AH44" s="20">
        <v>9.8999999999999993E+37</v>
      </c>
      <c r="AI44" s="20">
        <v>9.8999999999999993E+37</v>
      </c>
    </row>
    <row r="45" spans="1:35" x14ac:dyDescent="0.3">
      <c r="A45" s="5">
        <v>44</v>
      </c>
      <c r="B45" s="19">
        <v>4.0336666710209101</v>
      </c>
      <c r="C45" s="20">
        <v>436.67090100000001</v>
      </c>
      <c r="D45" s="20">
        <v>421.68243899999999</v>
      </c>
      <c r="E45" s="20">
        <v>748.83671900000002</v>
      </c>
      <c r="F45" s="49">
        <f>IFERROR(SUM(C45:E45),IF(Data!$B$2="",0,"-"))</f>
        <v>1607.190059</v>
      </c>
      <c r="G45" s="50">
        <f>IFERROR(F45-Annex!$B$10,IF(Data!$B$2="",0,"-"))</f>
        <v>301.03205900000012</v>
      </c>
      <c r="H45" s="50">
        <f>IFERROR(-14000*(G45-INDEX(G:G,IFERROR(MATCH($B45-Annex!$B$11/60,$B:$B),2)))/(60*($B45-INDEX($B:$B,IFERROR(MATCH($B45-Annex!$B$11/60,$B:$B),2)))),IF(Data!$B$2="",0,"-"))</f>
        <v>102.17181641557966</v>
      </c>
      <c r="I45" s="50">
        <f>IFERROR(AVERAGE(INDEX(K:K,IFERROR(MATCH($B45-Annex!$B$4/60,$B:$B),2)):K45),IF(Data!$B$2="",0,"-"))</f>
        <v>0.37590903577246376</v>
      </c>
      <c r="J45" s="50">
        <f>IFERROR(AVERAGE(INDEX(L:L,IFERROR(MATCH($B45-Annex!$B$4/60,$B:$B),2)):L45),IF(Data!$B$2="",0,"-"))</f>
        <v>0.24037835802128274</v>
      </c>
      <c r="K45" s="50">
        <f>IFERROR((5.670373*10^-8*(M45+273.15)^4+((Annex!$B$5+Annex!$B$6)*(M45-O45)+Annex!$B$7*(M45-INDEX(M:M,IFERROR(MATCH($B45-Annex!$B$9/60,$B:$B),2)))/(60*($B45-INDEX($B:$B,IFERROR(MATCH($B45-Annex!$B$9/60,$B:$B),2)))))/Annex!$B$8)/1000,IF(Data!$B$2="",0,"-"))</f>
        <v>0.59607274594967719</v>
      </c>
      <c r="L45" s="50">
        <f>IFERROR((5.670373*10^-8*(N45+273.15)^4+((Annex!$B$5+Annex!$B$6)*(N45-O45)+Annex!$B$7*(N45-INDEX(N:N,IFERROR(MATCH($B45-Annex!$B$9/60,$B:$B),2)))/(60*($B45-INDEX($B:$B,IFERROR(MATCH($B45-Annex!$B$9/60,$B:$B),2)))))/Annex!$B$8)/1000,IF(Data!$B$2="",0,"-"))</f>
        <v>0.1120444521168763</v>
      </c>
      <c r="M45" s="20">
        <v>20.876000000000001</v>
      </c>
      <c r="N45" s="20">
        <v>19.276</v>
      </c>
      <c r="O45" s="20">
        <v>25.617999999999999</v>
      </c>
      <c r="P45" s="50">
        <f>IFERROR(AVERAGE(INDEX(R:R,IFERROR(MATCH($B45-Annex!$B$4/60,$B:$B),2)):R45),IF(Data!$B$2="",0,"-"))</f>
        <v>0.25446878276867257</v>
      </c>
      <c r="Q45" s="50">
        <f>IFERROR(AVERAGE(INDEX(S:S,IFERROR(MATCH($B45-Annex!$B$4/60,$B:$B),2)):S45),IF(Data!$B$2="",0,"-"))</f>
        <v>0.33843640362452654</v>
      </c>
      <c r="R45" s="50">
        <f>IFERROR((5.670373*10^-8*(T45+273.15)^4+((Annex!$B$5+Annex!$B$6)*(T45-V45)+Annex!$B$7*(T45-INDEX(T:T,IFERROR(MATCH($B45-Annex!$B$9/60,$B:$B),2)))/(60*($B45-INDEX($B:$B,IFERROR(MATCH($B45-Annex!$B$9/60,$B:$B),2)))))/Annex!$B$8)/1000,IF(Data!$B$2="",0,"-"))</f>
        <v>0.35245238997139083</v>
      </c>
      <c r="S45" s="50">
        <f>IFERROR((5.670373*10^-8*(U45+273.15)^4+((Annex!$B$5+Annex!$B$6)*(U45-V45)+Annex!$B$7*(U45-INDEX(U:U,IFERROR(MATCH($B45-Annex!$B$9/60,$B:$B),2)))/(60*($B45-INDEX($B:$B,IFERROR(MATCH($B45-Annex!$B$9/60,$B:$B),2)))))/Annex!$B$8)/1000,IF(Data!$B$2="",0,"-"))</f>
        <v>0.23898280106205133</v>
      </c>
      <c r="T45" s="20">
        <v>18.577000000000002</v>
      </c>
      <c r="U45" s="20">
        <v>19.036999999999999</v>
      </c>
      <c r="V45" s="20">
        <v>22.798999999999999</v>
      </c>
      <c r="W45" s="20">
        <v>867.351</v>
      </c>
      <c r="X45" s="20">
        <v>588.59</v>
      </c>
      <c r="Y45" s="20">
        <v>387.87299999999999</v>
      </c>
      <c r="Z45" s="20">
        <v>284.82100000000003</v>
      </c>
      <c r="AA45" s="20">
        <v>187.131</v>
      </c>
      <c r="AB45" s="20">
        <v>145.04599999999999</v>
      </c>
      <c r="AC45" s="20">
        <v>144.64400000000001</v>
      </c>
      <c r="AD45" s="20">
        <v>29.329000000000001</v>
      </c>
      <c r="AE45" s="20">
        <v>24.2</v>
      </c>
      <c r="AF45" s="20">
        <v>22.344000000000001</v>
      </c>
      <c r="AG45" s="20">
        <v>21.942</v>
      </c>
      <c r="AH45" s="20">
        <v>9.8999999999999993E+37</v>
      </c>
      <c r="AI45" s="20">
        <v>9.8999999999999993E+37</v>
      </c>
    </row>
    <row r="46" spans="1:35" x14ac:dyDescent="0.3">
      <c r="A46" s="5">
        <v>45</v>
      </c>
      <c r="B46" s="19">
        <v>4.128000003984198</v>
      </c>
      <c r="C46" s="20">
        <v>436.65912700000001</v>
      </c>
      <c r="D46" s="20">
        <v>421.70347299999997</v>
      </c>
      <c r="E46" s="20">
        <v>748.78198999999995</v>
      </c>
      <c r="F46" s="49">
        <f>IFERROR(SUM(C46:E46),IF(Data!$B$2="",0,"-"))</f>
        <v>1607.1445899999999</v>
      </c>
      <c r="G46" s="50">
        <f>IFERROR(F46-Annex!$B$10,IF(Data!$B$2="",0,"-"))</f>
        <v>300.98658999999998</v>
      </c>
      <c r="H46" s="50">
        <f>IFERROR(-14000*(G46-INDEX(G:G,IFERROR(MATCH($B46-Annex!$B$11/60,$B:$B),2)))/(60*($B46-INDEX($B:$B,IFERROR(MATCH($B46-Annex!$B$11/60,$B:$B),2)))),IF(Data!$B$2="",0,"-"))</f>
        <v>117.02926531920521</v>
      </c>
      <c r="I46" s="50">
        <f>IFERROR(AVERAGE(INDEX(K:K,IFERROR(MATCH($B46-Annex!$B$4/60,$B:$B),2)):K46),IF(Data!$B$2="",0,"-"))</f>
        <v>0.40929635135201442</v>
      </c>
      <c r="J46" s="50">
        <f>IFERROR(AVERAGE(INDEX(L:L,IFERROR(MATCH($B46-Annex!$B$4/60,$B:$B),2)):L46),IF(Data!$B$2="",0,"-"))</f>
        <v>0.20163874510222643</v>
      </c>
      <c r="K46" s="50">
        <f>IFERROR((5.670373*10^-8*(M46+273.15)^4+((Annex!$B$5+Annex!$B$6)*(M46-O46)+Annex!$B$7*(M46-INDEX(M:M,IFERROR(MATCH($B46-Annex!$B$9/60,$B:$B),2)))/(60*($B46-INDEX($B:$B,IFERROR(MATCH($B46-Annex!$B$9/60,$B:$B),2)))))/Annex!$B$8)/1000,IF(Data!$B$2="",0,"-"))</f>
        <v>0.59097144057173345</v>
      </c>
      <c r="L46" s="50">
        <f>IFERROR((5.670373*10^-8*(N46+273.15)^4+((Annex!$B$5+Annex!$B$6)*(N46-O46)+Annex!$B$7*(N46-INDEX(N:N,IFERROR(MATCH($B46-Annex!$B$9/60,$B:$B),2)))/(60*($B46-INDEX($B:$B,IFERROR(MATCH($B46-Annex!$B$9/60,$B:$B),2)))))/Annex!$B$8)/1000,IF(Data!$B$2="",0,"-"))</f>
        <v>2.1666729352061508E-2</v>
      </c>
      <c r="M46" s="20">
        <v>21.335000000000001</v>
      </c>
      <c r="N46" s="20">
        <v>19.294</v>
      </c>
      <c r="O46" s="20">
        <v>26.492000000000001</v>
      </c>
      <c r="P46" s="50">
        <f>IFERROR(AVERAGE(INDEX(R:R,IFERROR(MATCH($B46-Annex!$B$4/60,$B:$B),2)):R46),IF(Data!$B$2="",0,"-"))</f>
        <v>0.28118637590906259</v>
      </c>
      <c r="Q46" s="50">
        <f>IFERROR(AVERAGE(INDEX(S:S,IFERROR(MATCH($B46-Annex!$B$4/60,$B:$B),2)):S46),IF(Data!$B$2="",0,"-"))</f>
        <v>0.27866505775966893</v>
      </c>
      <c r="R46" s="50">
        <f>IFERROR((5.670373*10^-8*(T46+273.15)^4+((Annex!$B$5+Annex!$B$6)*(T46-V46)+Annex!$B$7*(T46-INDEX(T:T,IFERROR(MATCH($B46-Annex!$B$9/60,$B:$B),2)))/(60*($B46-INDEX($B:$B,IFERROR(MATCH($B46-Annex!$B$9/60,$B:$B),2)))))/Annex!$B$8)/1000,IF(Data!$B$2="",0,"-"))</f>
        <v>0.48969016015510924</v>
      </c>
      <c r="S46" s="50">
        <f>IFERROR((5.670373*10^-8*(U46+273.15)^4+((Annex!$B$5+Annex!$B$6)*(U46-V46)+Annex!$B$7*(U46-INDEX(U:U,IFERROR(MATCH($B46-Annex!$B$9/60,$B:$B),2)))/(60*($B46-INDEX($B:$B,IFERROR(MATCH($B46-Annex!$B$9/60,$B:$B),2)))))/Annex!$B$8)/1000,IF(Data!$B$2="",0,"-"))</f>
        <v>-2.1880782268406791E-2</v>
      </c>
      <c r="T46" s="20">
        <v>18.594999999999999</v>
      </c>
      <c r="U46" s="20">
        <v>18.834</v>
      </c>
      <c r="V46" s="20">
        <v>23.49</v>
      </c>
      <c r="W46" s="20">
        <v>893.37300000000005</v>
      </c>
      <c r="X46" s="20">
        <v>661.952</v>
      </c>
      <c r="Y46" s="20">
        <v>419.23399999999998</v>
      </c>
      <c r="Z46" s="20">
        <v>308.85899999999998</v>
      </c>
      <c r="AA46" s="20">
        <v>194.375</v>
      </c>
      <c r="AB46" s="20">
        <v>150.83500000000001</v>
      </c>
      <c r="AC46" s="20">
        <v>149.37</v>
      </c>
      <c r="AD46" s="20">
        <v>30.657</v>
      </c>
      <c r="AE46" s="20">
        <v>24.454000000000001</v>
      </c>
      <c r="AF46" s="20">
        <v>22.908000000000001</v>
      </c>
      <c r="AG46" s="20">
        <v>22.163</v>
      </c>
      <c r="AH46" s="20">
        <v>9.8999999999999993E+37</v>
      </c>
      <c r="AI46" s="20">
        <v>9.8999999999999993E+37</v>
      </c>
    </row>
    <row r="47" spans="1:35" x14ac:dyDescent="0.3">
      <c r="A47" s="5">
        <v>46</v>
      </c>
      <c r="B47" s="19">
        <v>4.2218333354685456</v>
      </c>
      <c r="C47" s="20">
        <v>436.66165000000001</v>
      </c>
      <c r="D47" s="20">
        <v>421.690853</v>
      </c>
      <c r="E47" s="20">
        <v>748.79124400000001</v>
      </c>
      <c r="F47" s="49">
        <f>IFERROR(SUM(C47:E47),IF(Data!$B$2="",0,"-"))</f>
        <v>1607.1437470000001</v>
      </c>
      <c r="G47" s="50">
        <f>IFERROR(F47-Annex!$B$10,IF(Data!$B$2="",0,"-"))</f>
        <v>300.98574700000017</v>
      </c>
      <c r="H47" s="50">
        <f>IFERROR(-14000*(G47-INDEX(G:G,IFERROR(MATCH($B47-Annex!$B$11/60,$B:$B),2)))/(60*($B47-INDEX($B:$B,IFERROR(MATCH($B47-Annex!$B$11/60,$B:$B),2)))),IF(Data!$B$2="",0,"-"))</f>
        <v>111.02946139219799</v>
      </c>
      <c r="I47" s="50">
        <f>IFERROR(AVERAGE(INDEX(K:K,IFERROR(MATCH($B47-Annex!$B$4/60,$B:$B),2)):K47),IF(Data!$B$2="",0,"-"))</f>
        <v>0.4153159876791096</v>
      </c>
      <c r="J47" s="50">
        <f>IFERROR(AVERAGE(INDEX(L:L,IFERROR(MATCH($B47-Annex!$B$4/60,$B:$B),2)):L47),IF(Data!$B$2="",0,"-"))</f>
        <v>9.182565021570202E-2</v>
      </c>
      <c r="K47" s="50">
        <f>IFERROR((5.670373*10^-8*(M47+273.15)^4+((Annex!$B$5+Annex!$B$6)*(M47-O47)+Annex!$B$7*(M47-INDEX(M:M,IFERROR(MATCH($B47-Annex!$B$9/60,$B:$B),2)))/(60*($B47-INDEX($B:$B,IFERROR(MATCH($B47-Annex!$B$9/60,$B:$B),2)))))/Annex!$B$8)/1000,IF(Data!$B$2="",0,"-"))</f>
        <v>0.44427926287748259</v>
      </c>
      <c r="L47" s="50">
        <f>IFERROR((5.670373*10^-8*(N47+273.15)^4+((Annex!$B$5+Annex!$B$6)*(N47-O47)+Annex!$B$7*(N47-INDEX(N:N,IFERROR(MATCH($B47-Annex!$B$9/60,$B:$B),2)))/(60*($B47-INDEX($B:$B,IFERROR(MATCH($B47-Annex!$B$9/60,$B:$B),2)))))/Annex!$B$8)/1000,IF(Data!$B$2="",0,"-"))</f>
        <v>-0.48855928933430043</v>
      </c>
      <c r="M47" s="20">
        <v>21.684999999999999</v>
      </c>
      <c r="N47" s="20">
        <v>18.503</v>
      </c>
      <c r="O47" s="20">
        <v>28.091999999999999</v>
      </c>
      <c r="P47" s="50">
        <f>IFERROR(AVERAGE(INDEX(R:R,IFERROR(MATCH($B47-Annex!$B$4/60,$B:$B),2)):R47),IF(Data!$B$2="",0,"-"))</f>
        <v>0.23706960049562337</v>
      </c>
      <c r="Q47" s="50">
        <f>IFERROR(AVERAGE(INDEX(S:S,IFERROR(MATCH($B47-Annex!$B$4/60,$B:$B),2)):S47),IF(Data!$B$2="",0,"-"))</f>
        <v>0.27499192687758922</v>
      </c>
      <c r="R47" s="50">
        <f>IFERROR((5.670373*10^-8*(T47+273.15)^4+((Annex!$B$5+Annex!$B$6)*(T47-V47)+Annex!$B$7*(T47-INDEX(T:T,IFERROR(MATCH($B47-Annex!$B$9/60,$B:$B),2)))/(60*($B47-INDEX($B:$B,IFERROR(MATCH($B47-Annex!$B$9/60,$B:$B),2)))))/Annex!$B$8)/1000,IF(Data!$B$2="",0,"-"))</f>
        <v>-3.8004445720415503E-2</v>
      </c>
      <c r="S47" s="50">
        <f>IFERROR((5.670373*10^-8*(U47+273.15)^4+((Annex!$B$5+Annex!$B$6)*(U47-V47)+Annex!$B$7*(U47-INDEX(U:U,IFERROR(MATCH($B47-Annex!$B$9/60,$B:$B),2)))/(60*($B47-INDEX($B:$B,IFERROR(MATCH($B47-Annex!$B$9/60,$B:$B),2)))))/Annex!$B$8)/1000,IF(Data!$B$2="",0,"-"))</f>
        <v>0.32927055635748742</v>
      </c>
      <c r="T47" s="20">
        <v>18.283000000000001</v>
      </c>
      <c r="U47" s="20">
        <v>19.385999999999999</v>
      </c>
      <c r="V47" s="20">
        <v>23.8</v>
      </c>
      <c r="W47" s="20">
        <v>898.54700000000003</v>
      </c>
      <c r="X47" s="20">
        <v>722.245</v>
      </c>
      <c r="Y47" s="20">
        <v>479.43700000000001</v>
      </c>
      <c r="Z47" s="20">
        <v>351.89499999999998</v>
      </c>
      <c r="AA47" s="20">
        <v>225.96299999999999</v>
      </c>
      <c r="AB47" s="20">
        <v>165.61199999999999</v>
      </c>
      <c r="AC47" s="20">
        <v>159.32900000000001</v>
      </c>
      <c r="AD47" s="20">
        <v>31.712</v>
      </c>
      <c r="AE47" s="20">
        <v>25.291</v>
      </c>
      <c r="AF47" s="20">
        <v>23.254000000000001</v>
      </c>
      <c r="AG47" s="20">
        <v>21.702999999999999</v>
      </c>
      <c r="AH47" s="20">
        <v>9.8999999999999993E+37</v>
      </c>
      <c r="AI47" s="20">
        <v>9.8999999999999993E+37</v>
      </c>
    </row>
    <row r="48" spans="1:35" x14ac:dyDescent="0.3">
      <c r="A48" s="5">
        <v>47</v>
      </c>
      <c r="B48" s="19">
        <v>4.3161666684318334</v>
      </c>
      <c r="C48" s="20">
        <v>436.61120599999998</v>
      </c>
      <c r="D48" s="20">
        <v>421.64541300000002</v>
      </c>
      <c r="E48" s="20">
        <v>748.82408099999998</v>
      </c>
      <c r="F48" s="49">
        <f>IFERROR(SUM(C48:E48),IF(Data!$B$2="",0,"-"))</f>
        <v>1607.0807</v>
      </c>
      <c r="G48" s="50">
        <f>IFERROR(F48-Annex!$B$10,IF(Data!$B$2="",0,"-"))</f>
        <v>300.92270000000008</v>
      </c>
      <c r="H48" s="50">
        <f>IFERROR(-14000*(G48-INDEX(G:G,IFERROR(MATCH($B48-Annex!$B$11/60,$B:$B),2)))/(60*($B48-INDEX($B:$B,IFERROR(MATCH($B48-Annex!$B$11/60,$B:$B),2)))),IF(Data!$B$2="",0,"-"))</f>
        <v>92.68885404785523</v>
      </c>
      <c r="I48" s="50">
        <f>IFERROR(AVERAGE(INDEX(K:K,IFERROR(MATCH($B48-Annex!$B$4/60,$B:$B),2)):K48),IF(Data!$B$2="",0,"-"))</f>
        <v>0.41952759425277969</v>
      </c>
      <c r="J48" s="50">
        <f>IFERROR(AVERAGE(INDEX(L:L,IFERROR(MATCH($B48-Annex!$B$4/60,$B:$B),2)):L48),IF(Data!$B$2="",0,"-"))</f>
        <v>2.3797172447977227E-2</v>
      </c>
      <c r="K48" s="50">
        <f>IFERROR((5.670373*10^-8*(M48+273.15)^4+((Annex!$B$5+Annex!$B$6)*(M48-O48)+Annex!$B$7*(M48-INDEX(M:M,IFERROR(MATCH($B48-Annex!$B$9/60,$B:$B),2)))/(60*($B48-INDEX($B:$B,IFERROR(MATCH($B48-Annex!$B$9/60,$B:$B),2)))))/Annex!$B$8)/1000,IF(Data!$B$2="",0,"-"))</f>
        <v>0.47802711337205295</v>
      </c>
      <c r="L48" s="50">
        <f>IFERROR((5.670373*10^-8*(N48+273.15)^4+((Annex!$B$5+Annex!$B$6)*(N48-O48)+Annex!$B$7*(N48-INDEX(N:N,IFERROR(MATCH($B48-Annex!$B$9/60,$B:$B),2)))/(60*($B48-INDEX($B:$B,IFERROR(MATCH($B48-Annex!$B$9/60,$B:$B),2)))))/Annex!$B$8)/1000,IF(Data!$B$2="",0,"-"))</f>
        <v>-0.25827730098963031</v>
      </c>
      <c r="M48" s="20">
        <v>22.253</v>
      </c>
      <c r="N48" s="20">
        <v>19.055</v>
      </c>
      <c r="O48" s="20">
        <v>29.02</v>
      </c>
      <c r="P48" s="50">
        <f>IFERROR(AVERAGE(INDEX(R:R,IFERROR(MATCH($B48-Annex!$B$4/60,$B:$B),2)):R48),IF(Data!$B$2="",0,"-"))</f>
        <v>0.17998261858634906</v>
      </c>
      <c r="Q48" s="50">
        <f>IFERROR(AVERAGE(INDEX(S:S,IFERROR(MATCH($B48-Annex!$B$4/60,$B:$B),2)):S48),IF(Data!$B$2="",0,"-"))</f>
        <v>0.31331622404524434</v>
      </c>
      <c r="R48" s="50">
        <f>IFERROR((5.670373*10^-8*(T48+273.15)^4+((Annex!$B$5+Annex!$B$6)*(T48-V48)+Annex!$B$7*(T48-INDEX(T:T,IFERROR(MATCH($B48-Annex!$B$9/60,$B:$B),2)))/(60*($B48-INDEX($B:$B,IFERROR(MATCH($B48-Annex!$B$9/60,$B:$B),2)))))/Annex!$B$8)/1000,IF(Data!$B$2="",0,"-"))</f>
        <v>-0.11320910954893504</v>
      </c>
      <c r="S48" s="50">
        <f>IFERROR((5.670373*10^-8*(U48+273.15)^4+((Annex!$B$5+Annex!$B$6)*(U48-V48)+Annex!$B$7*(U48-INDEX(U:U,IFERROR(MATCH($B48-Annex!$B$9/60,$B:$B),2)))/(60*($B48-INDEX($B:$B,IFERROR(MATCH($B48-Annex!$B$9/60,$B:$B),2)))))/Annex!$B$8)/1000,IF(Data!$B$2="",0,"-"))</f>
        <v>0.50226749371715262</v>
      </c>
      <c r="T48" s="20">
        <v>18.228000000000002</v>
      </c>
      <c r="U48" s="20">
        <v>19.606999999999999</v>
      </c>
      <c r="V48" s="20">
        <v>24.472999999999999</v>
      </c>
      <c r="W48" s="20">
        <v>897.59</v>
      </c>
      <c r="X48" s="20">
        <v>728.36099999999999</v>
      </c>
      <c r="Y48" s="20">
        <v>512.62800000000004</v>
      </c>
      <c r="Z48" s="20">
        <v>383.90300000000002</v>
      </c>
      <c r="AA48" s="20">
        <v>247.386</v>
      </c>
      <c r="AB48" s="20">
        <v>181.471</v>
      </c>
      <c r="AC48" s="20">
        <v>171.595</v>
      </c>
      <c r="AD48" s="20">
        <v>32.820999999999998</v>
      </c>
      <c r="AE48" s="20">
        <v>26.018999999999998</v>
      </c>
      <c r="AF48" s="20">
        <v>23.745000000000001</v>
      </c>
      <c r="AG48" s="20">
        <v>22.216999999999999</v>
      </c>
      <c r="AH48" s="20">
        <v>9.8999999999999993E+37</v>
      </c>
      <c r="AI48" s="20">
        <v>9.8999999999999993E+37</v>
      </c>
    </row>
    <row r="49" spans="1:35" x14ac:dyDescent="0.3">
      <c r="A49" s="5">
        <v>48</v>
      </c>
      <c r="B49" s="19">
        <v>4.4103333377279341</v>
      </c>
      <c r="C49" s="20">
        <v>436.518732</v>
      </c>
      <c r="D49" s="20">
        <v>421.59912700000001</v>
      </c>
      <c r="E49" s="20">
        <v>748.74156900000003</v>
      </c>
      <c r="F49" s="49">
        <f>IFERROR(SUM(C49:E49),IF(Data!$B$2="",0,"-"))</f>
        <v>1606.859428</v>
      </c>
      <c r="G49" s="50">
        <f>IFERROR(F49-Annex!$B$10,IF(Data!$B$2="",0,"-"))</f>
        <v>300.70142800000008</v>
      </c>
      <c r="H49" s="50">
        <f>IFERROR(-14000*(G49-INDEX(G:G,IFERROR(MATCH($B49-Annex!$B$11/60,$B:$B),2)))/(60*($B49-INDEX($B:$B,IFERROR(MATCH($B49-Annex!$B$11/60,$B:$B),2)))),IF(Data!$B$2="",0,"-"))</f>
        <v>163.86820063996532</v>
      </c>
      <c r="I49" s="50">
        <f>IFERROR(AVERAGE(INDEX(K:K,IFERROR(MATCH($B49-Annex!$B$4/60,$B:$B),2)):K49),IF(Data!$B$2="",0,"-"))</f>
        <v>0.38026247558299009</v>
      </c>
      <c r="J49" s="50">
        <f>IFERROR(AVERAGE(INDEX(L:L,IFERROR(MATCH($B49-Annex!$B$4/60,$B:$B),2)):L49),IF(Data!$B$2="",0,"-"))</f>
        <v>7.8894236956503647E-2</v>
      </c>
      <c r="K49" s="50">
        <f>IFERROR((5.670373*10^-8*(M49+273.15)^4+((Annex!$B$5+Annex!$B$6)*(M49-O49)+Annex!$B$7*(M49-INDEX(M:M,IFERROR(MATCH($B49-Annex!$B$9/60,$B:$B),2)))/(60*($B49-INDEX($B:$B,IFERROR(MATCH($B49-Annex!$B$9/60,$B:$B),2)))))/Annex!$B$8)/1000,IF(Data!$B$2="",0,"-"))</f>
        <v>0.11714439268759014</v>
      </c>
      <c r="L49" s="50">
        <f>IFERROR((5.670373*10^-8*(N49+273.15)^4+((Annex!$B$5+Annex!$B$6)*(N49-O49)+Annex!$B$7*(N49-INDEX(N:N,IFERROR(MATCH($B49-Annex!$B$9/60,$B:$B),2)))/(60*($B49-INDEX($B:$B,IFERROR(MATCH($B49-Annex!$B$9/60,$B:$B),2)))))/Annex!$B$8)/1000,IF(Data!$B$2="",0,"-"))</f>
        <v>0.578081882104856</v>
      </c>
      <c r="M49" s="20">
        <v>21.960999999999999</v>
      </c>
      <c r="N49" s="20">
        <v>20.03</v>
      </c>
      <c r="O49" s="20">
        <v>29.802</v>
      </c>
      <c r="P49" s="50">
        <f>IFERROR(AVERAGE(INDEX(R:R,IFERROR(MATCH($B49-Annex!$B$4/60,$B:$B),2)):R49),IF(Data!$B$2="",0,"-"))</f>
        <v>0.18453760885362755</v>
      </c>
      <c r="Q49" s="50">
        <f>IFERROR(AVERAGE(INDEX(S:S,IFERROR(MATCH($B49-Annex!$B$4/60,$B:$B),2)):S49),IF(Data!$B$2="",0,"-"))</f>
        <v>0.30398445523775625</v>
      </c>
      <c r="R49" s="50">
        <f>IFERROR((5.670373*10^-8*(T49+273.15)^4+((Annex!$B$5+Annex!$B$6)*(T49-V49)+Annex!$B$7*(T49-INDEX(T:T,IFERROR(MATCH($B49-Annex!$B$9/60,$B:$B),2)))/(60*($B49-INDEX($B:$B,IFERROR(MATCH($B49-Annex!$B$9/60,$B:$B),2)))))/Annex!$B$8)/1000,IF(Data!$B$2="",0,"-"))</f>
        <v>0.27004374041509627</v>
      </c>
      <c r="S49" s="50">
        <f>IFERROR((5.670373*10^-8*(U49+273.15)^4+((Annex!$B$5+Annex!$B$6)*(U49-V49)+Annex!$B$7*(U49-INDEX(U:U,IFERROR(MATCH($B49-Annex!$B$9/60,$B:$B),2)))/(60*($B49-INDEX($B:$B,IFERROR(MATCH($B49-Annex!$B$9/60,$B:$B),2)))))/Annex!$B$8)/1000,IF(Data!$B$2="",0,"-"))</f>
        <v>0.28046256116344775</v>
      </c>
      <c r="T49" s="20">
        <v>18.632000000000001</v>
      </c>
      <c r="U49" s="20">
        <v>19.625</v>
      </c>
      <c r="V49" s="20">
        <v>24.018000000000001</v>
      </c>
      <c r="W49" s="20">
        <v>890.34400000000005</v>
      </c>
      <c r="X49" s="20">
        <v>754.96199999999999</v>
      </c>
      <c r="Y49" s="20">
        <v>535.50400000000002</v>
      </c>
      <c r="Z49" s="20">
        <v>413.75</v>
      </c>
      <c r="AA49" s="20">
        <v>261.07799999999997</v>
      </c>
      <c r="AB49" s="20">
        <v>195.333</v>
      </c>
      <c r="AC49" s="20">
        <v>184.53200000000001</v>
      </c>
      <c r="AD49" s="20">
        <v>34.222000000000001</v>
      </c>
      <c r="AE49" s="20">
        <v>26.71</v>
      </c>
      <c r="AF49" s="20">
        <v>23.581</v>
      </c>
      <c r="AG49" s="20">
        <v>23.126999999999999</v>
      </c>
      <c r="AH49" s="20">
        <v>9.8999999999999993E+37</v>
      </c>
      <c r="AI49" s="20">
        <v>9.8999999999999993E+37</v>
      </c>
    </row>
    <row r="50" spans="1:35" x14ac:dyDescent="0.3">
      <c r="A50" s="5">
        <v>49</v>
      </c>
      <c r="B50" s="19">
        <v>4.4936666695866734</v>
      </c>
      <c r="C50" s="20">
        <v>436.51368500000001</v>
      </c>
      <c r="D50" s="20">
        <v>421.608386</v>
      </c>
      <c r="E50" s="20">
        <v>748.68179499999997</v>
      </c>
      <c r="F50" s="49">
        <f>IFERROR(SUM(C50:E50),IF(Data!$B$2="",0,"-"))</f>
        <v>1606.803866</v>
      </c>
      <c r="G50" s="50">
        <f>IFERROR(F50-Annex!$B$10,IF(Data!$B$2="",0,"-"))</f>
        <v>300.64586600000007</v>
      </c>
      <c r="H50" s="50">
        <f>IFERROR(-14000*(G50-INDEX(G:G,IFERROR(MATCH($B50-Annex!$B$11/60,$B:$B),2)))/(60*($B50-INDEX($B:$B,IFERROR(MATCH($B50-Annex!$B$11/60,$B:$B),2)))),IF(Data!$B$2="",0,"-"))</f>
        <v>158.41416405826891</v>
      </c>
      <c r="I50" s="50">
        <f>IFERROR(AVERAGE(INDEX(K:K,IFERROR(MATCH($B50-Annex!$B$4/60,$B:$B),2)):K50),IF(Data!$B$2="",0,"-"))</f>
        <v>0.41122226338379686</v>
      </c>
      <c r="J50" s="50">
        <f>IFERROR(AVERAGE(INDEX(L:L,IFERROR(MATCH($B50-Annex!$B$4/60,$B:$B),2)):L50),IF(Data!$B$2="",0,"-"))</f>
        <v>7.3129020108437554E-2</v>
      </c>
      <c r="K50" s="50">
        <f>IFERROR((5.670373*10^-8*(M50+273.15)^4+((Annex!$B$5+Annex!$B$6)*(M50-O50)+Annex!$B$7*(M50-INDEX(M:M,IFERROR(MATCH($B50-Annex!$B$9/60,$B:$B),2)))/(60*($B50-INDEX($B:$B,IFERROR(MATCH($B50-Annex!$B$9/60,$B:$B),2)))))/Annex!$B$8)/1000,IF(Data!$B$2="",0,"-"))</f>
        <v>0.37005713188497519</v>
      </c>
      <c r="L50" s="50">
        <f>IFERROR((5.670373*10^-8*(N50+273.15)^4+((Annex!$B$5+Annex!$B$6)*(N50-O50)+Annex!$B$7*(N50-INDEX(N:N,IFERROR(MATCH($B50-Annex!$B$9/60,$B:$B),2)))/(60*($B50-INDEX($B:$B,IFERROR(MATCH($B50-Annex!$B$9/60,$B:$B),2)))))/Annex!$B$8)/1000,IF(Data!$B$2="",0,"-"))</f>
        <v>0.28816502547380035</v>
      </c>
      <c r="M50" s="20">
        <v>22.998999999999999</v>
      </c>
      <c r="N50" s="20">
        <v>20.010999999999999</v>
      </c>
      <c r="O50" s="20">
        <v>30.712</v>
      </c>
      <c r="P50" s="50">
        <f>IFERROR(AVERAGE(INDEX(R:R,IFERROR(MATCH($B50-Annex!$B$4/60,$B:$B),2)):R50),IF(Data!$B$2="",0,"-"))</f>
        <v>0.14442902211590328</v>
      </c>
      <c r="Q50" s="50">
        <f>IFERROR(AVERAGE(INDEX(S:S,IFERROR(MATCH($B50-Annex!$B$4/60,$B:$B),2)):S50),IF(Data!$B$2="",0,"-"))</f>
        <v>0.27551904793425475</v>
      </c>
      <c r="R50" s="50">
        <f>IFERROR((5.670373*10^-8*(T50+273.15)^4+((Annex!$B$5+Annex!$B$6)*(T50-V50)+Annex!$B$7*(T50-INDEX(T:T,IFERROR(MATCH($B50-Annex!$B$9/60,$B:$B),2)))/(60*($B50-INDEX($B:$B,IFERROR(MATCH($B50-Annex!$B$9/60,$B:$B),2)))))/Annex!$B$8)/1000,IF(Data!$B$2="",0,"-"))</f>
        <v>-5.329302616185129E-2</v>
      </c>
      <c r="S50" s="50">
        <f>IFERROR((5.670373*10^-8*(U50+273.15)^4+((Annex!$B$5+Annex!$B$6)*(U50-V50)+Annex!$B$7*(U50-INDEX(U:U,IFERROR(MATCH($B50-Annex!$B$9/60,$B:$B),2)))/(60*($B50-INDEX($B:$B,IFERROR(MATCH($B50-Annex!$B$9/60,$B:$B),2)))))/Annex!$B$8)/1000,IF(Data!$B$2="",0,"-"))</f>
        <v>0.24680345082589855</v>
      </c>
      <c r="T50" s="20">
        <v>18.079999999999998</v>
      </c>
      <c r="U50" s="20">
        <v>19.846</v>
      </c>
      <c r="V50" s="20">
        <v>24.981999999999999</v>
      </c>
      <c r="W50" s="20">
        <v>897.53399999999999</v>
      </c>
      <c r="X50" s="20">
        <v>787.29</v>
      </c>
      <c r="Y50" s="20">
        <v>557.11300000000006</v>
      </c>
      <c r="Z50" s="20">
        <v>415.94499999999999</v>
      </c>
      <c r="AA50" s="20">
        <v>276.37799999999999</v>
      </c>
      <c r="AB50" s="20">
        <v>202.72200000000001</v>
      </c>
      <c r="AC50" s="20">
        <v>187.20500000000001</v>
      </c>
      <c r="AD50" s="20">
        <v>35.058999999999997</v>
      </c>
      <c r="AE50" s="20">
        <v>27.256</v>
      </c>
      <c r="AF50" s="20">
        <v>24.4</v>
      </c>
      <c r="AG50" s="20">
        <v>23.271999999999998</v>
      </c>
      <c r="AH50" s="20">
        <v>9.8999999999999993E+37</v>
      </c>
      <c r="AI50" s="20">
        <v>9.8999999999999993E+37</v>
      </c>
    </row>
    <row r="51" spans="1:35" x14ac:dyDescent="0.3">
      <c r="A51" s="5">
        <v>50</v>
      </c>
      <c r="B51" s="19">
        <v>4.5775000029243529</v>
      </c>
      <c r="C51" s="20">
        <v>436.46408400000001</v>
      </c>
      <c r="D51" s="20">
        <v>421.63194700000003</v>
      </c>
      <c r="E51" s="20">
        <v>748.68263100000001</v>
      </c>
      <c r="F51" s="49">
        <f>IFERROR(SUM(C51:E51),IF(Data!$B$2="",0,"-"))</f>
        <v>1606.7786620000002</v>
      </c>
      <c r="G51" s="50">
        <f>IFERROR(F51-Annex!$B$10,IF(Data!$B$2="",0,"-"))</f>
        <v>300.62066200000027</v>
      </c>
      <c r="H51" s="50">
        <f>IFERROR(-14000*(G51-INDEX(G:G,IFERROR(MATCH($B51-Annex!$B$11/60,$B:$B),2)))/(60*($B51-INDEX($B:$B,IFERROR(MATCH($B51-Annex!$B$11/60,$B:$B),2)))),IF(Data!$B$2="",0,"-"))</f>
        <v>162.095712247508</v>
      </c>
      <c r="I51" s="50">
        <f>IFERROR(AVERAGE(INDEX(K:K,IFERROR(MATCH($B51-Annex!$B$4/60,$B:$B),2)):K51),IF(Data!$B$2="",0,"-"))</f>
        <v>0.50926093887712576</v>
      </c>
      <c r="J51" s="50">
        <f>IFERROR(AVERAGE(INDEX(L:L,IFERROR(MATCH($B51-Annex!$B$4/60,$B:$B),2)):L51),IF(Data!$B$2="",0,"-"))</f>
        <v>-2.4058212233521725E-2</v>
      </c>
      <c r="K51" s="50">
        <f>IFERROR((5.670373*10^-8*(M51+273.15)^4+((Annex!$B$5+Annex!$B$6)*(M51-O51)+Annex!$B$7*(M51-INDEX(M:M,IFERROR(MATCH($B51-Annex!$B$9/60,$B:$B),2)))/(60*($B51-INDEX($B:$B,IFERROR(MATCH($B51-Annex!$B$9/60,$B:$B),2)))))/Annex!$B$8)/1000,IF(Data!$B$2="",0,"-"))</f>
        <v>0.9682744847963688</v>
      </c>
      <c r="L51" s="50">
        <f>IFERROR((5.670373*10^-8*(N51+273.15)^4+((Annex!$B$5+Annex!$B$6)*(N51-O51)+Annex!$B$7*(N51-INDEX(N:N,IFERROR(MATCH($B51-Annex!$B$9/60,$B:$B),2)))/(60*($B51-INDEX($B:$B,IFERROR(MATCH($B51-Annex!$B$9/60,$B:$B),2)))))/Annex!$B$8)/1000,IF(Data!$B$2="",0,"-"))</f>
        <v>-0.42152898435831554</v>
      </c>
      <c r="M51" s="20">
        <v>23.835999999999999</v>
      </c>
      <c r="N51" s="20">
        <v>19.736000000000001</v>
      </c>
      <c r="O51" s="20">
        <v>31.911999999999999</v>
      </c>
      <c r="P51" s="50">
        <f>IFERROR(AVERAGE(INDEX(R:R,IFERROR(MATCH($B51-Annex!$B$4/60,$B:$B),2)):R51),IF(Data!$B$2="",0,"-"))</f>
        <v>0.16203126631797904</v>
      </c>
      <c r="Q51" s="50">
        <f>IFERROR(AVERAGE(INDEX(S:S,IFERROR(MATCH($B51-Annex!$B$4/60,$B:$B),2)):S51),IF(Data!$B$2="",0,"-"))</f>
        <v>0.18022963602580885</v>
      </c>
      <c r="R51" s="50">
        <f>IFERROR((5.670373*10^-8*(T51+273.15)^4+((Annex!$B$5+Annex!$B$6)*(T51-V51)+Annex!$B$7*(T51-INDEX(T:T,IFERROR(MATCH($B51-Annex!$B$9/60,$B:$B),2)))/(60*($B51-INDEX($B:$B,IFERROR(MATCH($B51-Annex!$B$9/60,$B:$B),2)))))/Annex!$B$8)/1000,IF(Data!$B$2="",0,"-"))</f>
        <v>0.2265391551154588</v>
      </c>
      <c r="S51" s="50">
        <f>IFERROR((5.670373*10^-8*(U51+273.15)^4+((Annex!$B$5+Annex!$B$6)*(U51-V51)+Annex!$B$7*(U51-INDEX(U:U,IFERROR(MATCH($B51-Annex!$B$9/60,$B:$B),2)))/(60*($B51-INDEX($B:$B,IFERROR(MATCH($B51-Annex!$B$9/60,$B:$B),2)))))/Annex!$B$8)/1000,IF(Data!$B$2="",0,"-"))</f>
        <v>-0.31429862867696895</v>
      </c>
      <c r="T51" s="20">
        <v>19.018000000000001</v>
      </c>
      <c r="U51" s="20">
        <v>18.981999999999999</v>
      </c>
      <c r="V51" s="20">
        <v>25.928000000000001</v>
      </c>
      <c r="W51" s="20">
        <v>894.58799999999997</v>
      </c>
      <c r="X51" s="20">
        <v>823.54499999999996</v>
      </c>
      <c r="Y51" s="20">
        <v>591.48099999999999</v>
      </c>
      <c r="Z51" s="20">
        <v>440.96300000000002</v>
      </c>
      <c r="AA51" s="20">
        <v>287.87400000000002</v>
      </c>
      <c r="AB51" s="20">
        <v>214.786</v>
      </c>
      <c r="AC51" s="20">
        <v>193.435</v>
      </c>
      <c r="AD51" s="20">
        <v>37.612000000000002</v>
      </c>
      <c r="AE51" s="20">
        <v>27.236999999999998</v>
      </c>
      <c r="AF51" s="20">
        <v>25.218</v>
      </c>
      <c r="AG51" s="20">
        <v>23.853999999999999</v>
      </c>
      <c r="AH51" s="20">
        <v>9.8999999999999993E+37</v>
      </c>
      <c r="AI51" s="20">
        <v>9.8999999999999993E+37</v>
      </c>
    </row>
    <row r="52" spans="1:35" x14ac:dyDescent="0.3">
      <c r="A52" s="5">
        <v>51</v>
      </c>
      <c r="B52" s="19">
        <v>4.6635000058449805</v>
      </c>
      <c r="C52" s="20">
        <v>436.43382000000003</v>
      </c>
      <c r="D52" s="20">
        <v>421.53684900000002</v>
      </c>
      <c r="E52" s="20">
        <v>748.66326600000002</v>
      </c>
      <c r="F52" s="49">
        <f>IFERROR(SUM(C52:E52),IF(Data!$B$2="",0,"-"))</f>
        <v>1606.6339350000001</v>
      </c>
      <c r="G52" s="50">
        <f>IFERROR(F52-Annex!$B$10,IF(Data!$B$2="",0,"-"))</f>
        <v>300.47593500000016</v>
      </c>
      <c r="H52" s="50">
        <f>IFERROR(-14000*(G52-INDEX(G:G,IFERROR(MATCH($B52-Annex!$B$11/60,$B:$B),2)))/(60*($B52-INDEX($B:$B,IFERROR(MATCH($B52-Annex!$B$11/60,$B:$B),2)))),IF(Data!$B$2="",0,"-"))</f>
        <v>187.43608181538445</v>
      </c>
      <c r="I52" s="50">
        <f>IFERROR(AVERAGE(INDEX(K:K,IFERROR(MATCH($B52-Annex!$B$4/60,$B:$B),2)):K52),IF(Data!$B$2="",0,"-"))</f>
        <v>0.50355104680338625</v>
      </c>
      <c r="J52" s="50">
        <f>IFERROR(AVERAGE(INDEX(L:L,IFERROR(MATCH($B52-Annex!$B$4/60,$B:$B),2)):L52),IF(Data!$B$2="",0,"-"))</f>
        <v>-7.2404074234411545E-2</v>
      </c>
      <c r="K52" s="50">
        <f>IFERROR((5.670373*10^-8*(M52+273.15)^4+((Annex!$B$5+Annex!$B$6)*(M52-O52)+Annex!$B$7*(M52-INDEX(M:M,IFERROR(MATCH($B52-Annex!$B$9/60,$B:$B),2)))/(60*($B52-INDEX($B:$B,IFERROR(MATCH($B52-Annex!$B$9/60,$B:$B),2)))))/Annex!$B$8)/1000,IF(Data!$B$2="",0,"-"))</f>
        <v>0.55610350143350129</v>
      </c>
      <c r="L52" s="50">
        <f>IFERROR((5.670373*10^-8*(N52+273.15)^4+((Annex!$B$5+Annex!$B$6)*(N52-O52)+Annex!$B$7*(N52-INDEX(N:N,IFERROR(MATCH($B52-Annex!$B$9/60,$B:$B),2)))/(60*($B52-INDEX($B:$B,IFERROR(MATCH($B52-Annex!$B$9/60,$B:$B),2)))))/Annex!$B$8)/1000,IF(Data!$B$2="",0,"-"))</f>
        <v>-0.22637658188935234</v>
      </c>
      <c r="M52" s="20">
        <v>24.254000000000001</v>
      </c>
      <c r="N52" s="20">
        <v>20.231999999999999</v>
      </c>
      <c r="O52" s="20">
        <v>33.749000000000002</v>
      </c>
      <c r="P52" s="50">
        <f>IFERROR(AVERAGE(INDEX(R:R,IFERROR(MATCH($B52-Annex!$B$4/60,$B:$B),2)):R52),IF(Data!$B$2="",0,"-"))</f>
        <v>0.20869545559154817</v>
      </c>
      <c r="Q52" s="50">
        <f>IFERROR(AVERAGE(INDEX(S:S,IFERROR(MATCH($B52-Annex!$B$4/60,$B:$B),2)):S52),IF(Data!$B$2="",0,"-"))</f>
        <v>0.16770599768778022</v>
      </c>
      <c r="R52" s="50">
        <f>IFERROR((5.670373*10^-8*(T52+273.15)^4+((Annex!$B$5+Annex!$B$6)*(T52-V52)+Annex!$B$7*(T52-INDEX(T:T,IFERROR(MATCH($B52-Annex!$B$9/60,$B:$B),2)))/(60*($B52-INDEX($B:$B,IFERROR(MATCH($B52-Annex!$B$9/60,$B:$B),2)))))/Annex!$B$8)/1000,IF(Data!$B$2="",0,"-"))</f>
        <v>0.67910171488637461</v>
      </c>
      <c r="S52" s="50">
        <f>IFERROR((5.670373*10^-8*(U52+273.15)^4+((Annex!$B$5+Annex!$B$6)*(U52-V52)+Annex!$B$7*(U52-INDEX(U:U,IFERROR(MATCH($B52-Annex!$B$9/60,$B:$B),2)))/(60*($B52-INDEX($B:$B,IFERROR(MATCH($B52-Annex!$B$9/60,$B:$B),2)))))/Annex!$B$8)/1000,IF(Data!$B$2="",0,"-"))</f>
        <v>0.15131733269585101</v>
      </c>
      <c r="T52" s="20">
        <v>19.367999999999999</v>
      </c>
      <c r="U52" s="20">
        <v>20.03</v>
      </c>
      <c r="V52" s="20">
        <v>26.472999999999999</v>
      </c>
      <c r="W52" s="20">
        <v>888.25199999999995</v>
      </c>
      <c r="X52" s="20">
        <v>876.11500000000001</v>
      </c>
      <c r="Y52" s="20">
        <v>680.83500000000004</v>
      </c>
      <c r="Z52" s="20">
        <v>542.524</v>
      </c>
      <c r="AA52" s="20">
        <v>356.43099999999998</v>
      </c>
      <c r="AB52" s="20">
        <v>260.69900000000001</v>
      </c>
      <c r="AC52" s="20">
        <v>216.19800000000001</v>
      </c>
      <c r="AD52" s="20">
        <v>40.380000000000003</v>
      </c>
      <c r="AE52" s="20">
        <v>29.164999999999999</v>
      </c>
      <c r="AF52" s="20">
        <v>25.582000000000001</v>
      </c>
      <c r="AG52" s="20">
        <v>24.436</v>
      </c>
      <c r="AH52" s="20">
        <v>9.8999999999999993E+37</v>
      </c>
      <c r="AI52" s="20">
        <v>9.8999999999999993E+37</v>
      </c>
    </row>
    <row r="53" spans="1:35" x14ac:dyDescent="0.3">
      <c r="A53" s="5">
        <v>52</v>
      </c>
      <c r="B53" s="19">
        <v>4.7576666751410812</v>
      </c>
      <c r="C53" s="20">
        <v>436.33882199999999</v>
      </c>
      <c r="D53" s="20">
        <v>421.53012699999999</v>
      </c>
      <c r="E53" s="20">
        <v>748.629593</v>
      </c>
      <c r="F53" s="49">
        <f>IFERROR(SUM(C53:E53),IF(Data!$B$2="",0,"-"))</f>
        <v>1606.4985419999998</v>
      </c>
      <c r="G53" s="50">
        <f>IFERROR(F53-Annex!$B$10,IF(Data!$B$2="",0,"-"))</f>
        <v>300.34054199999991</v>
      </c>
      <c r="H53" s="50">
        <f>IFERROR(-14000*(G53-INDEX(G:G,IFERROR(MATCH($B53-Annex!$B$11/60,$B:$B),2)))/(60*($B53-INDEX($B:$B,IFERROR(MATCH($B53-Annex!$B$11/60,$B:$B),2)))),IF(Data!$B$2="",0,"-"))</f>
        <v>183.01385574704918</v>
      </c>
      <c r="I53" s="50">
        <f>IFERROR(AVERAGE(INDEX(K:K,IFERROR(MATCH($B53-Annex!$B$4/60,$B:$B),2)):K53),IF(Data!$B$2="",0,"-"))</f>
        <v>0.44339374876978566</v>
      </c>
      <c r="J53" s="50">
        <f>IFERROR(AVERAGE(INDEX(L:L,IFERROR(MATCH($B53-Annex!$B$4/60,$B:$B),2)):L53),IF(Data!$B$2="",0,"-"))</f>
        <v>-8.3943997428248845E-2</v>
      </c>
      <c r="K53" s="50">
        <f>IFERROR((5.670373*10^-8*(M53+273.15)^4+((Annex!$B$5+Annex!$B$6)*(M53-O53)+Annex!$B$7*(M53-INDEX(M:M,IFERROR(MATCH($B53-Annex!$B$9/60,$B:$B),2)))/(60*($B53-INDEX($B:$B,IFERROR(MATCH($B53-Annex!$B$9/60,$B:$B),2)))))/Annex!$B$8)/1000,IF(Data!$B$2="",0,"-"))</f>
        <v>0.16987035433652869</v>
      </c>
      <c r="L53" s="50">
        <f>IFERROR((5.670373*10^-8*(N53+273.15)^4+((Annex!$B$5+Annex!$B$6)*(N53-O53)+Annex!$B$7*(N53-INDEX(N:N,IFERROR(MATCH($B53-Annex!$B$9/60,$B:$B),2)))/(60*($B53-INDEX($B:$B,IFERROR(MATCH($B53-Annex!$B$9/60,$B:$B),2)))))/Annex!$B$8)/1000,IF(Data!$B$2="",0,"-"))</f>
        <v>-5.9112733004799682E-2</v>
      </c>
      <c r="M53" s="20">
        <v>24.818000000000001</v>
      </c>
      <c r="N53" s="20">
        <v>20.765000000000001</v>
      </c>
      <c r="O53" s="20">
        <v>38.222999999999999</v>
      </c>
      <c r="P53" s="50">
        <f>IFERROR(AVERAGE(INDEX(R:R,IFERROR(MATCH($B53-Annex!$B$4/60,$B:$B),2)):R53),IF(Data!$B$2="",0,"-"))</f>
        <v>8.2601802473725283E-2</v>
      </c>
      <c r="Q53" s="50">
        <f>IFERROR(AVERAGE(INDEX(S:S,IFERROR(MATCH($B53-Annex!$B$4/60,$B:$B),2)):S53),IF(Data!$B$2="",0,"-"))</f>
        <v>0.26684031967591915</v>
      </c>
      <c r="R53" s="50">
        <f>IFERROR((5.670373*10^-8*(T53+273.15)^4+((Annex!$B$5+Annex!$B$6)*(T53-V53)+Annex!$B$7*(T53-INDEX(T:T,IFERROR(MATCH($B53-Annex!$B$9/60,$B:$B),2)))/(60*($B53-INDEX($B:$B,IFERROR(MATCH($B53-Annex!$B$9/60,$B:$B),2)))))/Annex!$B$8)/1000,IF(Data!$B$2="",0,"-"))</f>
        <v>-0.39296541166965093</v>
      </c>
      <c r="S53" s="50">
        <f>IFERROR((5.670373*10^-8*(U53+273.15)^4+((Annex!$B$5+Annex!$B$6)*(U53-V53)+Annex!$B$7*(U53-INDEX(U:U,IFERROR(MATCH($B53-Annex!$B$9/60,$B:$B),2)))/(60*($B53-INDEX($B:$B,IFERROR(MATCH($B53-Annex!$B$9/60,$B:$B),2)))))/Annex!$B$8)/1000,IF(Data!$B$2="",0,"-"))</f>
        <v>0.67205947164856539</v>
      </c>
      <c r="T53" s="20">
        <v>18.448</v>
      </c>
      <c r="U53" s="20">
        <v>20.361000000000001</v>
      </c>
      <c r="V53" s="20">
        <v>27.800999999999998</v>
      </c>
      <c r="W53" s="20">
        <v>894.07299999999998</v>
      </c>
      <c r="X53" s="20">
        <v>918.529</v>
      </c>
      <c r="Y53" s="20">
        <v>767.54399999999998</v>
      </c>
      <c r="Z53" s="20">
        <v>641.85799999999995</v>
      </c>
      <c r="AA53" s="20">
        <v>435.93</v>
      </c>
      <c r="AB53" s="20">
        <v>329.09</v>
      </c>
      <c r="AC53" s="20">
        <v>245.26400000000001</v>
      </c>
      <c r="AD53" s="20">
        <v>43.472999999999999</v>
      </c>
      <c r="AE53" s="20">
        <v>30.966000000000001</v>
      </c>
      <c r="AF53" s="20">
        <v>26.655000000000001</v>
      </c>
      <c r="AG53" s="20">
        <v>25.126999999999999</v>
      </c>
      <c r="AH53" s="20">
        <v>9.8999999999999993E+37</v>
      </c>
      <c r="AI53" s="20">
        <v>9.8999999999999993E+37</v>
      </c>
    </row>
    <row r="54" spans="1:35" x14ac:dyDescent="0.3">
      <c r="A54" s="5">
        <v>53</v>
      </c>
      <c r="B54" s="19">
        <v>4.8515000066254288</v>
      </c>
      <c r="C54" s="20">
        <v>436.299307</v>
      </c>
      <c r="D54" s="20">
        <v>421.47794299999998</v>
      </c>
      <c r="E54" s="20">
        <v>748.59338200000002</v>
      </c>
      <c r="F54" s="49">
        <f>IFERROR(SUM(C54:E54),IF(Data!$B$2="",0,"-"))</f>
        <v>1606.3706320000001</v>
      </c>
      <c r="G54" s="50">
        <f>IFERROR(F54-Annex!$B$10,IF(Data!$B$2="",0,"-"))</f>
        <v>300.21263200000021</v>
      </c>
      <c r="H54" s="50">
        <f>IFERROR(-14000*(G54-INDEX(G:G,IFERROR(MATCH($B54-Annex!$B$11/60,$B:$B),2)))/(60*($B54-INDEX($B:$B,IFERROR(MATCH($B54-Annex!$B$11/60,$B:$B),2)))),IF(Data!$B$2="",0,"-"))</f>
        <v>211.62313183022798</v>
      </c>
      <c r="I54" s="50">
        <f>IFERROR(AVERAGE(INDEX(K:K,IFERROR(MATCH($B54-Annex!$B$4/60,$B:$B),2)):K54),IF(Data!$B$2="",0,"-"))</f>
        <v>0.47274711512258377</v>
      </c>
      <c r="J54" s="50">
        <f>IFERROR(AVERAGE(INDEX(L:L,IFERROR(MATCH($B54-Annex!$B$4/60,$B:$B),2)):L54),IF(Data!$B$2="",0,"-"))</f>
        <v>-7.0268187841697624E-2</v>
      </c>
      <c r="K54" s="50">
        <f>IFERROR((5.670373*10^-8*(M54+273.15)^4+((Annex!$B$5+Annex!$B$6)*(M54-O54)+Annex!$B$7*(M54-INDEX(M:M,IFERROR(MATCH($B54-Annex!$B$9/60,$B:$B),2)))/(60*($B54-INDEX($B:$B,IFERROR(MATCH($B54-Annex!$B$9/60,$B:$B),2)))))/Annex!$B$8)/1000,IF(Data!$B$2="",0,"-"))</f>
        <v>0.64975282734706929</v>
      </c>
      <c r="L54" s="50">
        <f>IFERROR((5.670373*10^-8*(N54+273.15)^4+((Annex!$B$5+Annex!$B$6)*(N54-O54)+Annex!$B$7*(N54-INDEX(N:N,IFERROR(MATCH($B54-Annex!$B$9/60,$B:$B),2)))/(60*($B54-INDEX($B:$B,IFERROR(MATCH($B54-Annex!$B$9/60,$B:$B),2)))))/Annex!$B$8)/1000,IF(Data!$B$2="",0,"-"))</f>
        <v>-0.39282862222844189</v>
      </c>
      <c r="M54" s="20">
        <v>26.492000000000001</v>
      </c>
      <c r="N54" s="20">
        <v>20.968</v>
      </c>
      <c r="O54" s="20">
        <v>41.585000000000001</v>
      </c>
      <c r="P54" s="50">
        <f>IFERROR(AVERAGE(INDEX(R:R,IFERROR(MATCH($B54-Annex!$B$4/60,$B:$B),2)):R54),IF(Data!$B$2="",0,"-"))</f>
        <v>8.5538592974281902E-2</v>
      </c>
      <c r="Q54" s="50">
        <f>IFERROR(AVERAGE(INDEX(S:S,IFERROR(MATCH($B54-Annex!$B$4/60,$B:$B),2)):S54),IF(Data!$B$2="",0,"-"))</f>
        <v>0.18436817346484963</v>
      </c>
      <c r="R54" s="50">
        <f>IFERROR((5.670373*10^-8*(T54+273.15)^4+((Annex!$B$5+Annex!$B$6)*(T54-V54)+Annex!$B$7*(T54-INDEX(T:T,IFERROR(MATCH($B54-Annex!$B$9/60,$B:$B),2)))/(60*($B54-INDEX($B:$B,IFERROR(MATCH($B54-Annex!$B$9/60,$B:$B),2)))))/Annex!$B$8)/1000,IF(Data!$B$2="",0,"-"))</f>
        <v>-1.7446912216519023E-2</v>
      </c>
      <c r="S54" s="50">
        <f>IFERROR((5.670373*10^-8*(U54+273.15)^4+((Annex!$B$5+Annex!$B$6)*(U54-V54)+Annex!$B$7*(U54-INDEX(U:U,IFERROR(MATCH($B54-Annex!$B$9/60,$B:$B),2)))/(60*($B54-INDEX($B:$B,IFERROR(MATCH($B54-Annex!$B$9/60,$B:$B),2)))))/Annex!$B$8)/1000,IF(Data!$B$2="",0,"-"))</f>
        <v>-0.2480344671199993</v>
      </c>
      <c r="T54" s="20">
        <v>19.68</v>
      </c>
      <c r="U54" s="20">
        <v>19.827000000000002</v>
      </c>
      <c r="V54" s="20">
        <v>29.984000000000002</v>
      </c>
      <c r="W54" s="20">
        <v>894.05399999999997</v>
      </c>
      <c r="X54" s="20">
        <v>936.29499999999996</v>
      </c>
      <c r="Y54" s="20">
        <v>810.74699999999996</v>
      </c>
      <c r="Z54" s="20">
        <v>689.19899999999996</v>
      </c>
      <c r="AA54" s="20">
        <v>490.39299999999997</v>
      </c>
      <c r="AB54" s="20">
        <v>386.70100000000002</v>
      </c>
      <c r="AC54" s="20">
        <v>276.55700000000002</v>
      </c>
      <c r="AD54" s="20">
        <v>49.427</v>
      </c>
      <c r="AE54" s="20">
        <v>32.366999999999997</v>
      </c>
      <c r="AF54" s="20">
        <v>28.364999999999998</v>
      </c>
      <c r="AG54" s="20">
        <v>26.346</v>
      </c>
      <c r="AH54" s="20">
        <v>9.8999999999999993E+37</v>
      </c>
      <c r="AI54" s="20">
        <v>9.8999999999999993E+37</v>
      </c>
    </row>
    <row r="55" spans="1:35" x14ac:dyDescent="0.3">
      <c r="A55" s="5">
        <v>54</v>
      </c>
      <c r="B55" s="19">
        <v>4.9453333381097764</v>
      </c>
      <c r="C55" s="20">
        <v>436.27660300000002</v>
      </c>
      <c r="D55" s="20">
        <v>421.46953000000002</v>
      </c>
      <c r="E55" s="20">
        <v>748.62453800000003</v>
      </c>
      <c r="F55" s="49">
        <f>IFERROR(SUM(C55:E55),IF(Data!$B$2="",0,"-"))</f>
        <v>1606.3706710000001</v>
      </c>
      <c r="G55" s="50">
        <f>IFERROR(F55-Annex!$B$10,IF(Data!$B$2="",0,"-"))</f>
        <v>300.21267100000023</v>
      </c>
      <c r="H55" s="50">
        <f>IFERROR(-14000*(G55-INDEX(G:G,IFERROR(MATCH($B55-Annex!$B$11/60,$B:$B),2)))/(60*($B55-INDEX($B:$B,IFERROR(MATCH($B55-Annex!$B$11/60,$B:$B),2)))),IF(Data!$B$2="",0,"-"))</f>
        <v>191.23653438718321</v>
      </c>
      <c r="I55" s="50">
        <f>IFERROR(AVERAGE(INDEX(K:K,IFERROR(MATCH($B55-Annex!$B$4/60,$B:$B),2)):K55),IF(Data!$B$2="",0,"-"))</f>
        <v>0.54360419976178442</v>
      </c>
      <c r="J55" s="50">
        <f>IFERROR(AVERAGE(INDEX(L:L,IFERROR(MATCH($B55-Annex!$B$4/60,$B:$B),2)):L55),IF(Data!$B$2="",0,"-"))</f>
        <v>-0.15252264374594013</v>
      </c>
      <c r="K55" s="50">
        <f>IFERROR((5.670373*10^-8*(M55+273.15)^4+((Annex!$B$5+Annex!$B$6)*(M55-O55)+Annex!$B$7*(M55-INDEX(M:M,IFERROR(MATCH($B55-Annex!$B$9/60,$B:$B),2)))/(60*($B55-INDEX($B:$B,IFERROR(MATCH($B55-Annex!$B$9/60,$B:$B),2)))))/Annex!$B$8)/1000,IF(Data!$B$2="",0,"-"))</f>
        <v>0.97402670584645756</v>
      </c>
      <c r="L55" s="50">
        <f>IFERROR((5.670373*10^-8*(N55+273.15)^4+((Annex!$B$5+Annex!$B$6)*(N55-O55)+Annex!$B$7*(N55-INDEX(N:N,IFERROR(MATCH($B55-Annex!$B$9/60,$B:$B),2)))/(60*($B55-INDEX($B:$B,IFERROR(MATCH($B55-Annex!$B$9/60,$B:$B),2)))))/Annex!$B$8)/1000,IF(Data!$B$2="",0,"-"))</f>
        <v>-0.8340584923193276</v>
      </c>
      <c r="M55" s="20">
        <v>28.001000000000001</v>
      </c>
      <c r="N55" s="20">
        <v>21.004000000000001</v>
      </c>
      <c r="O55" s="20">
        <v>45.36</v>
      </c>
      <c r="P55" s="50">
        <f>IFERROR(AVERAGE(INDEX(R:R,IFERROR(MATCH($B55-Annex!$B$4/60,$B:$B),2)):R55),IF(Data!$B$2="",0,"-"))</f>
        <v>0.10261934873586312</v>
      </c>
      <c r="Q55" s="50">
        <f>IFERROR(AVERAGE(INDEX(S:S,IFERROR(MATCH($B55-Annex!$B$4/60,$B:$B),2)):S55),IF(Data!$B$2="",0,"-"))</f>
        <v>0.13740175483168179</v>
      </c>
      <c r="R55" s="50">
        <f>IFERROR((5.670373*10^-8*(T55+273.15)^4+((Annex!$B$5+Annex!$B$6)*(T55-V55)+Annex!$B$7*(T55-INDEX(T:T,IFERROR(MATCH($B55-Annex!$B$9/60,$B:$B),2)))/(60*($B55-INDEX($B:$B,IFERROR(MATCH($B55-Annex!$B$9/60,$B:$B),2)))))/Annex!$B$8)/1000,IF(Data!$B$2="",0,"-"))</f>
        <v>6.3561807821333784E-3</v>
      </c>
      <c r="S55" s="50">
        <f>IFERROR((5.670373*10^-8*(U55+273.15)^4+((Annex!$B$5+Annex!$B$6)*(U55-V55)+Annex!$B$7*(U55-INDEX(U:U,IFERROR(MATCH($B55-Annex!$B$9/60,$B:$B),2)))/(60*($B55-INDEX($B:$B,IFERROR(MATCH($B55-Annex!$B$9/60,$B:$B),2)))))/Annex!$B$8)/1000,IF(Data!$B$2="",0,"-"))</f>
        <v>0.17350256328497821</v>
      </c>
      <c r="T55" s="20">
        <v>19.11</v>
      </c>
      <c r="U55" s="20">
        <v>21.114999999999998</v>
      </c>
      <c r="V55" s="20">
        <v>31.838999999999999</v>
      </c>
      <c r="W55" s="20">
        <v>900.42499999999995</v>
      </c>
      <c r="X55" s="20">
        <v>936.53700000000003</v>
      </c>
      <c r="Y55" s="20">
        <v>830.29100000000005</v>
      </c>
      <c r="Z55" s="20">
        <v>732.70100000000002</v>
      </c>
      <c r="AA55" s="20">
        <v>533.48099999999999</v>
      </c>
      <c r="AB55" s="20">
        <v>408.83800000000002</v>
      </c>
      <c r="AC55" s="20">
        <v>292.94200000000001</v>
      </c>
      <c r="AD55" s="20">
        <v>53.701999999999998</v>
      </c>
      <c r="AE55" s="20">
        <v>35.292000000000002</v>
      </c>
      <c r="AF55" s="20">
        <v>29.765999999999998</v>
      </c>
      <c r="AG55" s="20">
        <v>26.71</v>
      </c>
      <c r="AH55" s="20">
        <v>9.8999999999999993E+37</v>
      </c>
      <c r="AI55" s="20">
        <v>9.8999999999999993E+37</v>
      </c>
    </row>
    <row r="56" spans="1:35" x14ac:dyDescent="0.3">
      <c r="A56" s="5">
        <v>55</v>
      </c>
      <c r="B56" s="19">
        <v>5.039166669594124</v>
      </c>
      <c r="C56" s="20">
        <v>436.19758300000001</v>
      </c>
      <c r="D56" s="20">
        <v>421.42661600000002</v>
      </c>
      <c r="E56" s="20">
        <v>748.53107999999997</v>
      </c>
      <c r="F56" s="49">
        <f>IFERROR(SUM(C56:E56),IF(Data!$B$2="",0,"-"))</f>
        <v>1606.1552790000001</v>
      </c>
      <c r="G56" s="50">
        <f>IFERROR(F56-Annex!$B$10,IF(Data!$B$2="",0,"-"))</f>
        <v>299.99727900000016</v>
      </c>
      <c r="H56" s="50">
        <f>IFERROR(-14000*(G56-INDEX(G:G,IFERROR(MATCH($B56-Annex!$B$11/60,$B:$B),2)))/(60*($B56-INDEX($B:$B,IFERROR(MATCH($B56-Annex!$B$11/60,$B:$B),2)))),IF(Data!$B$2="",0,"-"))</f>
        <v>240.12796321160366</v>
      </c>
      <c r="I56" s="50">
        <f>IFERROR(AVERAGE(INDEX(K:K,IFERROR(MATCH($B56-Annex!$B$4/60,$B:$B),2)):K56),IF(Data!$B$2="",0,"-"))</f>
        <v>0.57402773702978294</v>
      </c>
      <c r="J56" s="50">
        <f>IFERROR(AVERAGE(INDEX(L:L,IFERROR(MATCH($B56-Annex!$B$4/60,$B:$B),2)):L56),IF(Data!$B$2="",0,"-"))</f>
        <v>-0.29380623685919949</v>
      </c>
      <c r="K56" s="50">
        <f>IFERROR((5.670373*10^-8*(M56+273.15)^4+((Annex!$B$5+Annex!$B$6)*(M56-O56)+Annex!$B$7*(M56-INDEX(M:M,IFERROR(MATCH($B56-Annex!$B$9/60,$B:$B),2)))/(60*($B56-INDEX($B:$B,IFERROR(MATCH($B56-Annex!$B$9/60,$B:$B),2)))))/Annex!$B$8)/1000,IF(Data!$B$2="",0,"-"))</f>
        <v>0.3301091535635795</v>
      </c>
      <c r="L56" s="50">
        <f>IFERROR((5.670373*10^-8*(N56+273.15)^4+((Annex!$B$5+Annex!$B$6)*(N56-O56)+Annex!$B$7*(N56-INDEX(N:N,IFERROR(MATCH($B56-Annex!$B$9/60,$B:$B),2)))/(60*($B56-INDEX($B:$B,IFERROR(MATCH($B56-Annex!$B$9/60,$B:$B),2)))))/Annex!$B$8)/1000,IF(Data!$B$2="",0,"-"))</f>
        <v>-0.41090326968795987</v>
      </c>
      <c r="M56" s="20">
        <v>28.565000000000001</v>
      </c>
      <c r="N56" s="20">
        <v>22.29</v>
      </c>
      <c r="O56" s="20">
        <v>48.232999999999997</v>
      </c>
      <c r="P56" s="50">
        <f>IFERROR(AVERAGE(INDEX(R:R,IFERROR(MATCH($B56-Annex!$B$4/60,$B:$B),2)):R56),IF(Data!$B$2="",0,"-"))</f>
        <v>6.6089246058323697E-2</v>
      </c>
      <c r="Q56" s="50">
        <f>IFERROR(AVERAGE(INDEX(S:S,IFERROR(MATCH($B56-Annex!$B$4/60,$B:$B),2)):S56),IF(Data!$B$2="",0,"-"))</f>
        <v>0.16037843694959791</v>
      </c>
      <c r="R56" s="50">
        <f>IFERROR((5.670373*10^-8*(T56+273.15)^4+((Annex!$B$5+Annex!$B$6)*(T56-V56)+Annex!$B$7*(T56-INDEX(T:T,IFERROR(MATCH($B56-Annex!$B$9/60,$B:$B),2)))/(60*($B56-INDEX($B:$B,IFERROR(MATCH($B56-Annex!$B$9/60,$B:$B),2)))))/Annex!$B$8)/1000,IF(Data!$B$2="",0,"-"))</f>
        <v>1.4333021672320341E-2</v>
      </c>
      <c r="S56" s="50">
        <f>IFERROR((5.670373*10^-8*(U56+273.15)^4+((Annex!$B$5+Annex!$B$6)*(U56-V56)+Annex!$B$7*(U56-INDEX(U:U,IFERROR(MATCH($B56-Annex!$B$9/60,$B:$B),2)))/(60*($B56-INDEX($B:$B,IFERROR(MATCH($B56-Annex!$B$9/60,$B:$B),2)))))/Annex!$B$8)/1000,IF(Data!$B$2="",0,"-"))</f>
        <v>0.4412993359888604</v>
      </c>
      <c r="T56" s="20">
        <v>20.231999999999999</v>
      </c>
      <c r="U56" s="20">
        <v>21.17</v>
      </c>
      <c r="V56" s="20">
        <v>32.021000000000001</v>
      </c>
      <c r="W56" s="20">
        <v>907.26</v>
      </c>
      <c r="X56" s="20">
        <v>935.90499999999997</v>
      </c>
      <c r="Y56" s="20">
        <v>824.48500000000001</v>
      </c>
      <c r="Z56" s="20">
        <v>724.17</v>
      </c>
      <c r="AA56" s="20">
        <v>547.88199999999995</v>
      </c>
      <c r="AB56" s="20">
        <v>430.185</v>
      </c>
      <c r="AC56" s="20">
        <v>316.44</v>
      </c>
      <c r="AD56" s="20">
        <v>59.136000000000003</v>
      </c>
      <c r="AE56" s="20">
        <v>37.107999999999997</v>
      </c>
      <c r="AF56" s="20">
        <v>29.966000000000001</v>
      </c>
      <c r="AG56" s="20">
        <v>28.456</v>
      </c>
      <c r="AH56" s="20">
        <v>9.8999999999999993E+37</v>
      </c>
      <c r="AI56" s="20">
        <v>9.8999999999999993E+37</v>
      </c>
    </row>
    <row r="57" spans="1:35" x14ac:dyDescent="0.3">
      <c r="A57" s="5">
        <v>56</v>
      </c>
      <c r="B57" s="19">
        <v>5.1380000053904951</v>
      </c>
      <c r="C57" s="20">
        <v>436.19673799999998</v>
      </c>
      <c r="D57" s="20">
        <v>421.40052900000001</v>
      </c>
      <c r="E57" s="20">
        <v>748.48729600000001</v>
      </c>
      <c r="F57" s="49">
        <f>IFERROR(SUM(C57:E57),IF(Data!$B$2="",0,"-"))</f>
        <v>1606.0845629999999</v>
      </c>
      <c r="G57" s="50">
        <f>IFERROR(F57-Annex!$B$10,IF(Data!$B$2="",0,"-"))</f>
        <v>299.92656299999999</v>
      </c>
      <c r="H57" s="50">
        <f>IFERROR(-14000*(G57-INDEX(G:G,IFERROR(MATCH($B57-Annex!$B$11/60,$B:$B),2)))/(60*($B57-INDEX($B:$B,IFERROR(MATCH($B57-Annex!$B$11/60,$B:$B),2)))),IF(Data!$B$2="",0,"-"))</f>
        <v>244.89072573162585</v>
      </c>
      <c r="I57" s="50">
        <f>IFERROR(AVERAGE(INDEX(K:K,IFERROR(MATCH($B57-Annex!$B$4/60,$B:$B),2)):K57),IF(Data!$B$2="",0,"-"))</f>
        <v>0.66030217499288757</v>
      </c>
      <c r="J57" s="50">
        <f>IFERROR(AVERAGE(INDEX(L:L,IFERROR(MATCH($B57-Annex!$B$4/60,$B:$B),2)):L57),IF(Data!$B$2="",0,"-"))</f>
        <v>-0.53335725870475659</v>
      </c>
      <c r="K57" s="50">
        <f>IFERROR((5.670373*10^-8*(M57+273.15)^4+((Annex!$B$5+Annex!$B$6)*(M57-O57)+Annex!$B$7*(M57-INDEX(M:M,IFERROR(MATCH($B57-Annex!$B$9/60,$B:$B),2)))/(60*($B57-INDEX($B:$B,IFERROR(MATCH($B57-Annex!$B$9/60,$B:$B),2)))))/Annex!$B$8)/1000,IF(Data!$B$2="",0,"-"))</f>
        <v>0.97397819762670845</v>
      </c>
      <c r="L57" s="50">
        <f>IFERROR((5.670373*10^-8*(N57+273.15)^4+((Annex!$B$5+Annex!$B$6)*(N57-O57)+Annex!$B$7*(N57-INDEX(N:N,IFERROR(MATCH($B57-Annex!$B$9/60,$B:$B),2)))/(60*($B57-INDEX($B:$B,IFERROR(MATCH($B57-Annex!$B$9/60,$B:$B),2)))))/Annex!$B$8)/1000,IF(Data!$B$2="",0,"-"))</f>
        <v>-1.3886921274450994</v>
      </c>
      <c r="M57" s="20">
        <v>31.565999999999999</v>
      </c>
      <c r="N57" s="20">
        <v>20.838999999999999</v>
      </c>
      <c r="O57" s="20">
        <v>51.725000000000001</v>
      </c>
      <c r="P57" s="50">
        <f>IFERROR(AVERAGE(INDEX(R:R,IFERROR(MATCH($B57-Annex!$B$4/60,$B:$B),2)):R57),IF(Data!$B$2="",0,"-"))</f>
        <v>0.13547128706199518</v>
      </c>
      <c r="Q57" s="50">
        <f>IFERROR(AVERAGE(INDEX(S:S,IFERROR(MATCH($B57-Annex!$B$4/60,$B:$B),2)):S57),IF(Data!$B$2="",0,"-"))</f>
        <v>9.0653896378910873E-2</v>
      </c>
      <c r="R57" s="50">
        <f>IFERROR((5.670373*10^-8*(T57+273.15)^4+((Annex!$B$5+Annex!$B$6)*(T57-V57)+Annex!$B$7*(T57-INDEX(T:T,IFERROR(MATCH($B57-Annex!$B$9/60,$B:$B),2)))/(60*($B57-INDEX($B:$B,IFERROR(MATCH($B57-Annex!$B$9/60,$B:$B),2)))))/Annex!$B$8)/1000,IF(Data!$B$2="",0,"-"))</f>
        <v>0.43238126086384909</v>
      </c>
      <c r="S57" s="50">
        <f>IFERROR((5.670373*10^-8*(U57+273.15)^4+((Annex!$B$5+Annex!$B$6)*(U57-V57)+Annex!$B$7*(U57-INDEX(U:U,IFERROR(MATCH($B57-Annex!$B$9/60,$B:$B),2)))/(60*($B57-INDEX($B:$B,IFERROR(MATCH($B57-Annex!$B$9/60,$B:$B),2)))))/Annex!$B$8)/1000,IF(Data!$B$2="",0,"-"))</f>
        <v>-0.2412683331689105</v>
      </c>
      <c r="T57" s="20">
        <v>20.821000000000002</v>
      </c>
      <c r="U57" s="20">
        <v>21.28</v>
      </c>
      <c r="V57" s="20">
        <v>34.476999999999997</v>
      </c>
      <c r="W57" s="20">
        <v>914.59400000000005</v>
      </c>
      <c r="X57" s="20">
        <v>939.82899999999995</v>
      </c>
      <c r="Y57" s="20">
        <v>841.31100000000004</v>
      </c>
      <c r="Z57" s="20">
        <v>742.06</v>
      </c>
      <c r="AA57" s="20">
        <v>553.22400000000005</v>
      </c>
      <c r="AB57" s="20">
        <v>418.08600000000001</v>
      </c>
      <c r="AC57" s="20">
        <v>316.06799999999998</v>
      </c>
      <c r="AD57" s="20">
        <v>64.034000000000006</v>
      </c>
      <c r="AE57" s="20">
        <v>38.816000000000003</v>
      </c>
      <c r="AF57" s="20">
        <v>32.439</v>
      </c>
      <c r="AG57" s="20">
        <v>28.582999999999998</v>
      </c>
      <c r="AH57" s="20">
        <v>9.8999999999999993E+37</v>
      </c>
      <c r="AI57" s="20">
        <v>9.8999999999999993E+37</v>
      </c>
    </row>
    <row r="58" spans="1:35" x14ac:dyDescent="0.3">
      <c r="A58" s="5">
        <v>57</v>
      </c>
      <c r="B58" s="19">
        <v>5.2318333368748426</v>
      </c>
      <c r="C58" s="20">
        <v>436.178248</v>
      </c>
      <c r="D58" s="20">
        <v>421.36602900000003</v>
      </c>
      <c r="E58" s="20">
        <v>748.39131099999997</v>
      </c>
      <c r="F58" s="49">
        <f>IFERROR(SUM(C58:E58),IF(Data!$B$2="",0,"-"))</f>
        <v>1605.9355879999998</v>
      </c>
      <c r="G58" s="50">
        <f>IFERROR(F58-Annex!$B$10,IF(Data!$B$2="",0,"-"))</f>
        <v>299.77758799999992</v>
      </c>
      <c r="H58" s="50">
        <f>IFERROR(-14000*(G58-INDEX(G:G,IFERROR(MATCH($B58-Annex!$B$11/60,$B:$B),2)))/(60*($B58-INDEX($B:$B,IFERROR(MATCH($B58-Annex!$B$11/60,$B:$B),2)))),IF(Data!$B$2="",0,"-"))</f>
        <v>279.11263987545533</v>
      </c>
      <c r="I58" s="50">
        <f>IFERROR(AVERAGE(INDEX(K:K,IFERROR(MATCH($B58-Annex!$B$4/60,$B:$B),2)):K58),IF(Data!$B$2="",0,"-"))</f>
        <v>0.75309322965848602</v>
      </c>
      <c r="J58" s="50">
        <f>IFERROR(AVERAGE(INDEX(L:L,IFERROR(MATCH($B58-Annex!$B$4/60,$B:$B),2)):L58),IF(Data!$B$2="",0,"-"))</f>
        <v>-0.62422642890805236</v>
      </c>
      <c r="K58" s="50">
        <f>IFERROR((5.670373*10^-8*(M58+273.15)^4+((Annex!$B$5+Annex!$B$6)*(M58-O58)+Annex!$B$7*(M58-INDEX(M:M,IFERROR(MATCH($B58-Annex!$B$9/60,$B:$B),2)))/(60*($B58-INDEX($B:$B,IFERROR(MATCH($B58-Annex!$B$9/60,$B:$B),2)))))/Annex!$B$8)/1000,IF(Data!$B$2="",0,"-"))</f>
        <v>1.6178118674555582</v>
      </c>
      <c r="L58" s="50">
        <f>IFERROR((5.670373*10^-8*(N58+273.15)^4+((Annex!$B$5+Annex!$B$6)*(N58-O58)+Annex!$B$7*(N58-INDEX(N:N,IFERROR(MATCH($B58-Annex!$B$9/60,$B:$B),2)))/(60*($B58-INDEX($B:$B,IFERROR(MATCH($B58-Annex!$B$9/60,$B:$B),2)))))/Annex!$B$8)/1000,IF(Data!$B$2="",0,"-"))</f>
        <v>-1.057613175781386</v>
      </c>
      <c r="M58" s="20">
        <v>33.658000000000001</v>
      </c>
      <c r="N58" s="20">
        <v>22.963000000000001</v>
      </c>
      <c r="O58" s="20">
        <v>54.948999999999998</v>
      </c>
      <c r="P58" s="50">
        <f>IFERROR(AVERAGE(INDEX(R:R,IFERROR(MATCH($B58-Annex!$B$4/60,$B:$B),2)):R58),IF(Data!$B$2="",0,"-"))</f>
        <v>0.1079422863579257</v>
      </c>
      <c r="Q58" s="50">
        <f>IFERROR(AVERAGE(INDEX(S:S,IFERROR(MATCH($B58-Annex!$B$4/60,$B:$B),2)):S58),IF(Data!$B$2="",0,"-"))</f>
        <v>0.15939717132551443</v>
      </c>
      <c r="R58" s="50">
        <f>IFERROR((5.670373*10^-8*(T58+273.15)^4+((Annex!$B$5+Annex!$B$6)*(T58-V58)+Annex!$B$7*(T58-INDEX(T:T,IFERROR(MATCH($B58-Annex!$B$9/60,$B:$B),2)))/(60*($B58-INDEX($B:$B,IFERROR(MATCH($B58-Annex!$B$9/60,$B:$B),2)))))/Annex!$B$8)/1000,IF(Data!$B$2="",0,"-"))</f>
        <v>3.3836150186972419E-2</v>
      </c>
      <c r="S58" s="50">
        <f>IFERROR((5.670373*10^-8*(U58+273.15)^4+((Annex!$B$5+Annex!$B$6)*(U58-V58)+Annex!$B$7*(U58-INDEX(U:U,IFERROR(MATCH($B58-Annex!$B$9/60,$B:$B),2)))/(60*($B58-INDEX($B:$B,IFERROR(MATCH($B58-Annex!$B$9/60,$B:$B),2)))))/Annex!$B$8)/1000,IF(Data!$B$2="",0,"-"))</f>
        <v>0.16690429594925565</v>
      </c>
      <c r="T58" s="20">
        <v>21.17</v>
      </c>
      <c r="U58" s="20">
        <v>22.253</v>
      </c>
      <c r="V58" s="20">
        <v>35.706000000000003</v>
      </c>
      <c r="W58" s="20">
        <v>917.32799999999997</v>
      </c>
      <c r="X58" s="20">
        <v>953.58100000000002</v>
      </c>
      <c r="Y58" s="20">
        <v>835.221</v>
      </c>
      <c r="Z58" s="20">
        <v>743.03700000000003</v>
      </c>
      <c r="AA58" s="20">
        <v>561.26199999999994</v>
      </c>
      <c r="AB58" s="20">
        <v>419.79</v>
      </c>
      <c r="AC58" s="20">
        <v>339.59500000000003</v>
      </c>
      <c r="AD58" s="20">
        <v>69.263000000000005</v>
      </c>
      <c r="AE58" s="20">
        <v>41.962000000000003</v>
      </c>
      <c r="AF58" s="20">
        <v>33.276000000000003</v>
      </c>
      <c r="AG58" s="20">
        <v>30.620999999999999</v>
      </c>
      <c r="AH58" s="20">
        <v>9.8999999999999993E+37</v>
      </c>
      <c r="AI58" s="20">
        <v>9.8999999999999993E+37</v>
      </c>
    </row>
    <row r="59" spans="1:35" x14ac:dyDescent="0.3">
      <c r="A59" s="5">
        <v>58</v>
      </c>
      <c r="B59" s="19">
        <v>5.3255000046920031</v>
      </c>
      <c r="C59" s="20">
        <v>436.19337999999999</v>
      </c>
      <c r="D59" s="20">
        <v>421.23895700000003</v>
      </c>
      <c r="E59" s="20">
        <v>748.36521000000005</v>
      </c>
      <c r="F59" s="49">
        <f>IFERROR(SUM(C59:E59),IF(Data!$B$2="",0,"-"))</f>
        <v>1605.7975470000001</v>
      </c>
      <c r="G59" s="50">
        <f>IFERROR(F59-Annex!$B$10,IF(Data!$B$2="",0,"-"))</f>
        <v>299.63954700000022</v>
      </c>
      <c r="H59" s="50">
        <f>IFERROR(-14000*(G59-INDEX(G:G,IFERROR(MATCH($B59-Annex!$B$11/60,$B:$B),2)))/(60*($B59-INDEX($B:$B,IFERROR(MATCH($B59-Annex!$B$11/60,$B:$B),2)))),IF(Data!$B$2="",0,"-"))</f>
        <v>296.63378381615058</v>
      </c>
      <c r="I59" s="50">
        <f>IFERROR(AVERAGE(INDEX(K:K,IFERROR(MATCH($B59-Annex!$B$4/60,$B:$B),2)):K59),IF(Data!$B$2="",0,"-"))</f>
        <v>0.81874384443360171</v>
      </c>
      <c r="J59" s="50">
        <f>IFERROR(AVERAGE(INDEX(L:L,IFERROR(MATCH($B59-Annex!$B$4/60,$B:$B),2)):L59),IF(Data!$B$2="",0,"-"))</f>
        <v>-0.62791193494329423</v>
      </c>
      <c r="K59" s="50">
        <f>IFERROR((5.670373*10^-8*(M59+273.15)^4+((Annex!$B$5+Annex!$B$6)*(M59-O59)+Annex!$B$7*(M59-INDEX(M:M,IFERROR(MATCH($B59-Annex!$B$9/60,$B:$B),2)))/(60*($B59-INDEX($B:$B,IFERROR(MATCH($B59-Annex!$B$9/60,$B:$B),2)))))/Annex!$B$8)/1000,IF(Data!$B$2="",0,"-"))</f>
        <v>1.0156578048593106</v>
      </c>
      <c r="L59" s="50">
        <f>IFERROR((5.670373*10^-8*(N59+273.15)^4+((Annex!$B$5+Annex!$B$6)*(N59-O59)+Annex!$B$7*(N59-INDEX(N:N,IFERROR(MATCH($B59-Annex!$B$9/60,$B:$B),2)))/(60*($B59-INDEX($B:$B,IFERROR(MATCH($B59-Annex!$B$9/60,$B:$B),2)))))/Annex!$B$8)/1000,IF(Data!$B$2="",0,"-"))</f>
        <v>-0.25217512413604465</v>
      </c>
      <c r="M59" s="20">
        <v>35.454000000000001</v>
      </c>
      <c r="N59" s="20">
        <v>23.599</v>
      </c>
      <c r="O59" s="20">
        <v>58.796999999999997</v>
      </c>
      <c r="P59" s="50">
        <f>IFERROR(AVERAGE(INDEX(R:R,IFERROR(MATCH($B59-Annex!$B$4/60,$B:$B),2)):R59),IF(Data!$B$2="",0,"-"))</f>
        <v>7.6440040771028365E-3</v>
      </c>
      <c r="Q59" s="50">
        <f>IFERROR(AVERAGE(INDEX(S:S,IFERROR(MATCH($B59-Annex!$B$4/60,$B:$B),2)):S59),IF(Data!$B$2="",0,"-"))</f>
        <v>0.17293762363583656</v>
      </c>
      <c r="R59" s="50">
        <f>IFERROR((5.670373*10^-8*(T59+273.15)^4+((Annex!$B$5+Annex!$B$6)*(T59-V59)+Annex!$B$7*(T59-INDEX(T:T,IFERROR(MATCH($B59-Annex!$B$9/60,$B:$B),2)))/(60*($B59-INDEX($B:$B,IFERROR(MATCH($B59-Annex!$B$9/60,$B:$B),2)))))/Annex!$B$8)/1000,IF(Data!$B$2="",0,"-"))</f>
        <v>-2.2986261079385485E-2</v>
      </c>
      <c r="S59" s="50">
        <f>IFERROR((5.670373*10^-8*(U59+273.15)^4+((Annex!$B$5+Annex!$B$6)*(U59-V59)+Annex!$B$7*(U59-INDEX(U:U,IFERROR(MATCH($B59-Annex!$B$9/60,$B:$B),2)))/(60*($B59-INDEX($B:$B,IFERROR(MATCH($B59-Annex!$B$9/60,$B:$B),2)))))/Annex!$B$8)/1000,IF(Data!$B$2="",0,"-"))</f>
        <v>0.24610049886810584</v>
      </c>
      <c r="T59" s="20">
        <v>21.74</v>
      </c>
      <c r="U59" s="20">
        <v>22.654</v>
      </c>
      <c r="V59" s="20">
        <v>37.396000000000001</v>
      </c>
      <c r="W59" s="20">
        <v>914.50199999999995</v>
      </c>
      <c r="X59" s="20">
        <v>963.46799999999996</v>
      </c>
      <c r="Y59" s="20">
        <v>846.40099999999995</v>
      </c>
      <c r="Z59" s="20">
        <v>738.49199999999996</v>
      </c>
      <c r="AA59" s="20">
        <v>563.82100000000003</v>
      </c>
      <c r="AB59" s="20">
        <v>430.411</v>
      </c>
      <c r="AC59" s="20">
        <v>325.346</v>
      </c>
      <c r="AD59" s="20">
        <v>75.412000000000006</v>
      </c>
      <c r="AE59" s="20">
        <v>44.587000000000003</v>
      </c>
      <c r="AF59" s="20">
        <v>34.822000000000003</v>
      </c>
      <c r="AG59" s="20">
        <v>31.765999999999998</v>
      </c>
      <c r="AH59" s="20">
        <v>9.8999999999999993E+37</v>
      </c>
      <c r="AI59" s="20">
        <v>9.8999999999999993E+37</v>
      </c>
    </row>
    <row r="60" spans="1:35" x14ac:dyDescent="0.3">
      <c r="A60" s="5">
        <v>59</v>
      </c>
      <c r="B60" s="19">
        <v>5.4106666683219373</v>
      </c>
      <c r="C60" s="20">
        <v>436.11182600000001</v>
      </c>
      <c r="D60" s="20">
        <v>421.268415</v>
      </c>
      <c r="E60" s="20">
        <v>748.29196200000001</v>
      </c>
      <c r="F60" s="49">
        <f>IFERROR(SUM(C60:E60),IF(Data!$B$2="",0,"-"))</f>
        <v>1605.6722030000001</v>
      </c>
      <c r="G60" s="50">
        <f>IFERROR(F60-Annex!$B$10,IF(Data!$B$2="",0,"-"))</f>
        <v>299.51420300000018</v>
      </c>
      <c r="H60" s="50">
        <f>IFERROR(-14000*(G60-INDEX(G:G,IFERROR(MATCH($B60-Annex!$B$11/60,$B:$B),2)))/(60*($B60-INDEX($B:$B,IFERROR(MATCH($B60-Annex!$B$11/60,$B:$B),2)))),IF(Data!$B$2="",0,"-"))</f>
        <v>276.92685847241296</v>
      </c>
      <c r="I60" s="50">
        <f>IFERROR(AVERAGE(INDEX(K:K,IFERROR(MATCH($B60-Annex!$B$4/60,$B:$B),2)):K60),IF(Data!$B$2="",0,"-"))</f>
        <v>1.0165370166958214</v>
      </c>
      <c r="J60" s="50">
        <f>IFERROR(AVERAGE(INDEX(L:L,IFERROR(MATCH($B60-Annex!$B$4/60,$B:$B),2)):L60),IF(Data!$B$2="",0,"-"))</f>
        <v>-0.91431291459509179</v>
      </c>
      <c r="K60" s="50">
        <f>IFERROR((5.670373*10^-8*(M60+273.15)^4+((Annex!$B$5+Annex!$B$6)*(M60-O60)+Annex!$B$7*(M60-INDEX(M:M,IFERROR(MATCH($B60-Annex!$B$9/60,$B:$B),2)))/(60*($B60-INDEX($B:$B,IFERROR(MATCH($B60-Annex!$B$9/60,$B:$B),2)))))/Annex!$B$8)/1000,IF(Data!$B$2="",0,"-"))</f>
        <v>1.5544225601720649</v>
      </c>
      <c r="L60" s="50">
        <f>IFERROR((5.670373*10^-8*(N60+273.15)^4+((Annex!$B$5+Annex!$B$6)*(N60-O60)+Annex!$B$7*(N60-INDEX(N:N,IFERROR(MATCH($B60-Annex!$B$9/60,$B:$B),2)))/(60*($B60-INDEX($B:$B,IFERROR(MATCH($B60-Annex!$B$9/60,$B:$B),2)))))/Annex!$B$8)/1000,IF(Data!$B$2="",0,"-"))</f>
        <v>-2.0639195905673828</v>
      </c>
      <c r="M60" s="20">
        <v>38.570999999999998</v>
      </c>
      <c r="N60" s="20">
        <v>22.533000000000001</v>
      </c>
      <c r="O60" s="20">
        <v>63.19</v>
      </c>
      <c r="P60" s="50">
        <f>IFERROR(AVERAGE(INDEX(R:R,IFERROR(MATCH($B60-Annex!$B$4/60,$B:$B),2)):R60),IF(Data!$B$2="",0,"-"))</f>
        <v>4.3822605186749505E-2</v>
      </c>
      <c r="Q60" s="50">
        <f>IFERROR(AVERAGE(INDEX(S:S,IFERROR(MATCH($B60-Annex!$B$4/60,$B:$B),2)):S60),IF(Data!$B$2="",0,"-"))</f>
        <v>5.2952293885370413E-2</v>
      </c>
      <c r="R60" s="50">
        <f>IFERROR((5.670373*10^-8*(T60+273.15)^4+((Annex!$B$5+Annex!$B$6)*(T60-V60)+Annex!$B$7*(T60-INDEX(T:T,IFERROR(MATCH($B60-Annex!$B$9/60,$B:$B),2)))/(60*($B60-INDEX($B:$B,IFERROR(MATCH($B60-Annex!$B$9/60,$B:$B),2)))))/Annex!$B$8)/1000,IF(Data!$B$2="",0,"-"))</f>
        <v>-0.13971520390212425</v>
      </c>
      <c r="S60" s="50">
        <f>IFERROR((5.670373*10^-8*(U60+273.15)^4+((Annex!$B$5+Annex!$B$6)*(U60-V60)+Annex!$B$7*(U60-INDEX(U:U,IFERROR(MATCH($B60-Annex!$B$9/60,$B:$B),2)))/(60*($B60-INDEX($B:$B,IFERROR(MATCH($B60-Annex!$B$9/60,$B:$B),2)))))/Annex!$B$8)/1000,IF(Data!$B$2="",0,"-"))</f>
        <v>-0.16783783660469748</v>
      </c>
      <c r="T60" s="20">
        <v>22.077999999999999</v>
      </c>
      <c r="U60" s="20">
        <v>22.988</v>
      </c>
      <c r="V60" s="20">
        <v>40.118000000000002</v>
      </c>
      <c r="W60" s="20">
        <v>924.50199999999995</v>
      </c>
      <c r="X60" s="20">
        <v>966.95799999999997</v>
      </c>
      <c r="Y60" s="20">
        <v>856.57899999999995</v>
      </c>
      <c r="Z60" s="20">
        <v>755.73500000000001</v>
      </c>
      <c r="AA60" s="20">
        <v>573.14700000000005</v>
      </c>
      <c r="AB60" s="20">
        <v>428.29700000000003</v>
      </c>
      <c r="AC60" s="20">
        <v>322.66800000000001</v>
      </c>
      <c r="AD60" s="20">
        <v>80.873999999999995</v>
      </c>
      <c r="AE60" s="20">
        <v>46.86</v>
      </c>
      <c r="AF60" s="20">
        <v>37.133000000000003</v>
      </c>
      <c r="AG60" s="20">
        <v>31.954999999999998</v>
      </c>
      <c r="AH60" s="20">
        <v>9.8999999999999993E+37</v>
      </c>
      <c r="AI60" s="20">
        <v>9.8999999999999993E+37</v>
      </c>
    </row>
    <row r="61" spans="1:35" x14ac:dyDescent="0.3">
      <c r="A61" s="5">
        <v>60</v>
      </c>
      <c r="B61" s="19">
        <v>5.504666673950851</v>
      </c>
      <c r="C61" s="20">
        <v>436.12527899999998</v>
      </c>
      <c r="D61" s="20">
        <v>421.21624200000002</v>
      </c>
      <c r="E61" s="20">
        <v>748.27007000000003</v>
      </c>
      <c r="F61" s="49">
        <f>IFERROR(SUM(C61:E61),IF(Data!$B$2="",0,"-"))</f>
        <v>1605.6115910000001</v>
      </c>
      <c r="G61" s="50">
        <f>IFERROR(F61-Annex!$B$10,IF(Data!$B$2="",0,"-"))</f>
        <v>299.45359100000019</v>
      </c>
      <c r="H61" s="50">
        <f>IFERROR(-14000*(G61-INDEX(G:G,IFERROR(MATCH($B61-Annex!$B$11/60,$B:$B),2)))/(60*($B61-INDEX($B:$B,IFERROR(MATCH($B61-Annex!$B$11/60,$B:$B),2)))),IF(Data!$B$2="",0,"-"))</f>
        <v>275.17062195754585</v>
      </c>
      <c r="I61" s="50">
        <f>IFERROR(AVERAGE(INDEX(K:K,IFERROR(MATCH($B61-Annex!$B$4/60,$B:$B),2)):K61),IF(Data!$B$2="",0,"-"))</f>
        <v>1.2660392853063926</v>
      </c>
      <c r="J61" s="50">
        <f>IFERROR(AVERAGE(INDEX(L:L,IFERROR(MATCH($B61-Annex!$B$4/60,$B:$B),2)):L61),IF(Data!$B$2="",0,"-"))</f>
        <v>-1.1215008328263389</v>
      </c>
      <c r="K61" s="50">
        <f>IFERROR((5.670373*10^-8*(M61+273.15)^4+((Annex!$B$5+Annex!$B$6)*(M61-O61)+Annex!$B$7*(M61-INDEX(M:M,IFERROR(MATCH($B61-Annex!$B$9/60,$B:$B),2)))/(60*($B61-INDEX($B:$B,IFERROR(MATCH($B61-Annex!$B$9/60,$B:$B),2)))))/Annex!$B$8)/1000,IF(Data!$B$2="",0,"-"))</f>
        <v>2.3962687076210698</v>
      </c>
      <c r="L61" s="50">
        <f>IFERROR((5.670373*10^-8*(N61+273.15)^4+((Annex!$B$5+Annex!$B$6)*(N61-O61)+Annex!$B$7*(N61-INDEX(N:N,IFERROR(MATCH($B61-Annex!$B$9/60,$B:$B),2)))/(60*($B61-INDEX($B:$B,IFERROR(MATCH($B61-Annex!$B$9/60,$B:$B),2)))))/Annex!$B$8)/1000,IF(Data!$B$2="",0,"-"))</f>
        <v>-1.8431440498471712</v>
      </c>
      <c r="M61" s="20">
        <v>42.131</v>
      </c>
      <c r="N61" s="20">
        <v>23.934000000000001</v>
      </c>
      <c r="O61" s="20">
        <v>67.462000000000003</v>
      </c>
      <c r="P61" s="50">
        <f>IFERROR(AVERAGE(INDEX(R:R,IFERROR(MATCH($B61-Annex!$B$4/60,$B:$B),2)):R61),IF(Data!$B$2="",0,"-"))</f>
        <v>2.937983536759917E-2</v>
      </c>
      <c r="Q61" s="50">
        <f>IFERROR(AVERAGE(INDEX(S:S,IFERROR(MATCH($B61-Annex!$B$4/60,$B:$B),2)):S61),IF(Data!$B$2="",0,"-"))</f>
        <v>-3.7987314066294836E-3</v>
      </c>
      <c r="R61" s="50">
        <f>IFERROR((5.670373*10^-8*(T61+273.15)^4+((Annex!$B$5+Annex!$B$6)*(T61-V61)+Annex!$B$7*(T61-INDEX(T:T,IFERROR(MATCH($B61-Annex!$B$9/60,$B:$B),2)))/(60*($B61-INDEX($B:$B,IFERROR(MATCH($B61-Annex!$B$9/60,$B:$B),2)))))/Annex!$B$8)/1000,IF(Data!$B$2="",0,"-"))</f>
        <v>-0.11854630095057127</v>
      </c>
      <c r="S61" s="50">
        <f>IFERROR((5.670373*10^-8*(U61+273.15)^4+((Annex!$B$5+Annex!$B$6)*(U61-V61)+Annex!$B$7*(U61-INDEX(U:U,IFERROR(MATCH($B61-Annex!$B$9/60,$B:$B),2)))/(60*($B61-INDEX($B:$B,IFERROR(MATCH($B61-Annex!$B$9/60,$B:$B),2)))))/Annex!$B$8)/1000,IF(Data!$B$2="",0,"-"))</f>
        <v>-0.64529164416399865</v>
      </c>
      <c r="T61" s="20">
        <v>22.879000000000001</v>
      </c>
      <c r="U61" s="20">
        <v>22.733000000000001</v>
      </c>
      <c r="V61" s="20">
        <v>42.616999999999997</v>
      </c>
      <c r="W61" s="20">
        <v>933.97799999999995</v>
      </c>
      <c r="X61" s="20">
        <v>966.86500000000001</v>
      </c>
      <c r="Y61" s="20">
        <v>847.84500000000003</v>
      </c>
      <c r="Z61" s="20">
        <v>733.45100000000002</v>
      </c>
      <c r="AA61" s="20">
        <v>565.798</v>
      </c>
      <c r="AB61" s="20">
        <v>442.98200000000003</v>
      </c>
      <c r="AC61" s="20">
        <v>323.63900000000001</v>
      </c>
      <c r="AD61" s="20">
        <v>88.070999999999998</v>
      </c>
      <c r="AE61" s="20">
        <v>48.774999999999999</v>
      </c>
      <c r="AF61" s="20">
        <v>39.146999999999998</v>
      </c>
      <c r="AG61" s="20">
        <v>33.956000000000003</v>
      </c>
      <c r="AH61" s="20">
        <v>9.8999999999999993E+37</v>
      </c>
      <c r="AI61" s="20">
        <v>9.8999999999999993E+37</v>
      </c>
    </row>
    <row r="62" spans="1:35" x14ac:dyDescent="0.3">
      <c r="A62" s="5">
        <v>61</v>
      </c>
      <c r="B62" s="19">
        <v>5.5981666676234454</v>
      </c>
      <c r="C62" s="20">
        <v>436.08240599999999</v>
      </c>
      <c r="D62" s="20">
        <v>421.22969799999998</v>
      </c>
      <c r="E62" s="20">
        <v>748.24059599999998</v>
      </c>
      <c r="F62" s="49">
        <f>IFERROR(SUM(C62:E62),IF(Data!$B$2="",0,"-"))</f>
        <v>1605.5527</v>
      </c>
      <c r="G62" s="50">
        <f>IFERROR(F62-Annex!$B$10,IF(Data!$B$2="",0,"-"))</f>
        <v>299.39470000000006</v>
      </c>
      <c r="H62" s="50">
        <f>IFERROR(-14000*(G62-INDEX(G:G,IFERROR(MATCH($B62-Annex!$B$11/60,$B:$B),2)))/(60*($B62-INDEX($B:$B,IFERROR(MATCH($B62-Annex!$B$11/60,$B:$B),2)))),IF(Data!$B$2="",0,"-"))</f>
        <v>280.2656439106716</v>
      </c>
      <c r="I62" s="50">
        <f>IFERROR(AVERAGE(INDEX(K:K,IFERROR(MATCH($B62-Annex!$B$4/60,$B:$B),2)):K62),IF(Data!$B$2="",0,"-"))</f>
        <v>1.4276479145741658</v>
      </c>
      <c r="J62" s="50">
        <f>IFERROR(AVERAGE(INDEX(L:L,IFERROR(MATCH($B62-Annex!$B$4/60,$B:$B),2)):L62),IF(Data!$B$2="",0,"-"))</f>
        <v>-1.2018022381193278</v>
      </c>
      <c r="K62" s="50">
        <f>IFERROR((5.670373*10^-8*(M62+273.15)^4+((Annex!$B$5+Annex!$B$6)*(M62-O62)+Annex!$B$7*(M62-INDEX(M:M,IFERROR(MATCH($B62-Annex!$B$9/60,$B:$B),2)))/(60*($B62-INDEX($B:$B,IFERROR(MATCH($B62-Annex!$B$9/60,$B:$B),2)))))/Annex!$B$8)/1000,IF(Data!$B$2="",0,"-"))</f>
        <v>2.1052871107208695</v>
      </c>
      <c r="L62" s="50">
        <f>IFERROR((5.670373*10^-8*(N62+273.15)^4+((Annex!$B$5+Annex!$B$6)*(N62-O62)+Annex!$B$7*(N62-INDEX(N:N,IFERROR(MATCH($B62-Annex!$B$9/60,$B:$B),2)))/(60*($B62-INDEX($B:$B,IFERROR(MATCH($B62-Annex!$B$9/60,$B:$B),2)))))/Annex!$B$8)/1000,IF(Data!$B$2="",0,"-"))</f>
        <v>-1.3961683293702498</v>
      </c>
      <c r="M62" s="20">
        <v>45.061999999999998</v>
      </c>
      <c r="N62" s="20">
        <v>24.315999999999999</v>
      </c>
      <c r="O62" s="20">
        <v>71.822000000000003</v>
      </c>
      <c r="P62" s="50">
        <f>IFERROR(AVERAGE(INDEX(R:R,IFERROR(MATCH($B62-Annex!$B$4/60,$B:$B),2)):R62),IF(Data!$B$2="",0,"-"))</f>
        <v>2.5653035389275658E-2</v>
      </c>
      <c r="Q62" s="50">
        <f>IFERROR(AVERAGE(INDEX(S:S,IFERROR(MATCH($B62-Annex!$B$4/60,$B:$B),2)):S62),IF(Data!$B$2="",0,"-"))</f>
        <v>-5.3614535246636279E-2</v>
      </c>
      <c r="R62" s="50">
        <f>IFERROR((5.670373*10^-8*(T62+273.15)^4+((Annex!$B$5+Annex!$B$6)*(T62-V62)+Annex!$B$7*(T62-INDEX(T:T,IFERROR(MATCH($B62-Annex!$B$9/60,$B:$B),2)))/(60*($B62-INDEX($B:$B,IFERROR(MATCH($B62-Annex!$B$9/60,$B:$B),2)))))/Annex!$B$8)/1000,IF(Data!$B$2="",0,"-"))</f>
        <v>-1.9731419066131309E-2</v>
      </c>
      <c r="S62" s="50">
        <f>IFERROR((5.670373*10^-8*(U62+273.15)^4+((Annex!$B$5+Annex!$B$6)*(U62-V62)+Annex!$B$7*(U62-INDEX(U:U,IFERROR(MATCH($B62-Annex!$B$9/60,$B:$B),2)))/(60*($B62-INDEX($B:$B,IFERROR(MATCH($B62-Annex!$B$9/60,$B:$B),2)))))/Annex!$B$8)/1000,IF(Data!$B$2="",0,"-"))</f>
        <v>-0.17520806359506924</v>
      </c>
      <c r="T62" s="20">
        <v>23.625</v>
      </c>
      <c r="U62" s="20">
        <v>24.134</v>
      </c>
      <c r="V62" s="20">
        <v>44.63</v>
      </c>
      <c r="W62" s="20">
        <v>937.64099999999996</v>
      </c>
      <c r="X62" s="20">
        <v>976.69200000000001</v>
      </c>
      <c r="Y62" s="20">
        <v>860.59199999999998</v>
      </c>
      <c r="Z62" s="20">
        <v>755.59199999999998</v>
      </c>
      <c r="AA62" s="20">
        <v>549.98099999999999</v>
      </c>
      <c r="AB62" s="20">
        <v>429.601</v>
      </c>
      <c r="AC62" s="20">
        <v>328.70800000000003</v>
      </c>
      <c r="AD62" s="20">
        <v>96.757000000000005</v>
      </c>
      <c r="AE62" s="20">
        <v>52.515999999999998</v>
      </c>
      <c r="AF62" s="20">
        <v>40.819000000000003</v>
      </c>
      <c r="AG62" s="20">
        <v>34.847000000000001</v>
      </c>
      <c r="AH62" s="20">
        <v>9.8999999999999993E+37</v>
      </c>
      <c r="AI62" s="20">
        <v>9.8999999999999993E+37</v>
      </c>
    </row>
    <row r="63" spans="1:35" x14ac:dyDescent="0.3">
      <c r="A63" s="5">
        <v>62</v>
      </c>
      <c r="B63" s="19">
        <v>5.6958333367947489</v>
      </c>
      <c r="C63" s="20">
        <v>435.96722799999998</v>
      </c>
      <c r="D63" s="20">
        <v>421.14470499999999</v>
      </c>
      <c r="E63" s="20">
        <v>748.12861999999996</v>
      </c>
      <c r="F63" s="49">
        <f>IFERROR(SUM(C63:E63),IF(Data!$B$2="",0,"-"))</f>
        <v>1605.2405529999999</v>
      </c>
      <c r="G63" s="50">
        <f>IFERROR(F63-Annex!$B$10,IF(Data!$B$2="",0,"-"))</f>
        <v>299.08255299999996</v>
      </c>
      <c r="H63" s="50">
        <f>IFERROR(-14000*(G63-INDEX(G:G,IFERROR(MATCH($B63-Annex!$B$11/60,$B:$B),2)))/(60*($B63-INDEX($B:$B,IFERROR(MATCH($B63-Annex!$B$11/60,$B:$B),2)))),IF(Data!$B$2="",0,"-"))</f>
        <v>314.93942597745456</v>
      </c>
      <c r="I63" s="50">
        <f>IFERROR(AVERAGE(INDEX(K:K,IFERROR(MATCH($B63-Annex!$B$4/60,$B:$B),2)):K63),IF(Data!$B$2="",0,"-"))</f>
        <v>1.6868808829017194</v>
      </c>
      <c r="J63" s="50">
        <f>IFERROR(AVERAGE(INDEX(L:L,IFERROR(MATCH($B63-Annex!$B$4/60,$B:$B),2)):L63),IF(Data!$B$2="",0,"-"))</f>
        <v>-1.2837890905740825</v>
      </c>
      <c r="K63" s="50">
        <f>IFERROR((5.670373*10^-8*(M63+273.15)^4+((Annex!$B$5+Annex!$B$6)*(M63-O63)+Annex!$B$7*(M63-INDEX(M:M,IFERROR(MATCH($B63-Annex!$B$9/60,$B:$B),2)))/(60*($B63-INDEX($B:$B,IFERROR(MATCH($B63-Annex!$B$9/60,$B:$B),2)))))/Annex!$B$8)/1000,IF(Data!$B$2="",0,"-"))</f>
        <v>2.1447399318564551</v>
      </c>
      <c r="L63" s="50">
        <f>IFERROR((5.670373*10^-8*(N63+273.15)^4+((Annex!$B$5+Annex!$B$6)*(N63-O63)+Annex!$B$7*(N63-INDEX(N:N,IFERROR(MATCH($B63-Annex!$B$9/60,$B:$B),2)))/(60*($B63-INDEX($B:$B,IFERROR(MATCH($B63-Annex!$B$9/60,$B:$B),2)))))/Annex!$B$8)/1000,IF(Data!$B$2="",0,"-"))</f>
        <v>-0.98481123687124306</v>
      </c>
      <c r="M63" s="20">
        <v>48.872</v>
      </c>
      <c r="N63" s="20">
        <v>26.87</v>
      </c>
      <c r="O63" s="20">
        <v>76.436000000000007</v>
      </c>
      <c r="P63" s="50">
        <f>IFERROR(AVERAGE(INDEX(R:R,IFERROR(MATCH($B63-Annex!$B$4/60,$B:$B),2)):R63),IF(Data!$B$2="",0,"-"))</f>
        <v>2.7697079176693361E-2</v>
      </c>
      <c r="Q63" s="50">
        <f>IFERROR(AVERAGE(INDEX(S:S,IFERROR(MATCH($B63-Annex!$B$4/60,$B:$B),2)):S63),IF(Data!$B$2="",0,"-"))</f>
        <v>-9.8933601422551115E-2</v>
      </c>
      <c r="R63" s="50">
        <f>IFERROR((5.670373*10^-8*(T63+273.15)^4+((Annex!$B$5+Annex!$B$6)*(T63-V63)+Annex!$B$7*(T63-INDEX(T:T,IFERROR(MATCH($B63-Annex!$B$9/60,$B:$B),2)))/(60*($B63-INDEX($B:$B,IFERROR(MATCH($B63-Annex!$B$9/60,$B:$B),2)))))/Annex!$B$8)/1000,IF(Data!$B$2="",0,"-"))</f>
        <v>2.8641328184244343E-2</v>
      </c>
      <c r="S63" s="50">
        <f>IFERROR((5.670373*10^-8*(U63+273.15)^4+((Annex!$B$5+Annex!$B$6)*(U63-V63)+Annex!$B$7*(U63-INDEX(U:U,IFERROR(MATCH($B63-Annex!$B$9/60,$B:$B),2)))/(60*($B63-INDEX($B:$B,IFERROR(MATCH($B63-Annex!$B$9/60,$B:$B),2)))))/Annex!$B$8)/1000,IF(Data!$B$2="",0,"-"))</f>
        <v>0.12406587275745665</v>
      </c>
      <c r="T63" s="20">
        <v>24.76</v>
      </c>
      <c r="U63" s="20">
        <v>24.815000000000001</v>
      </c>
      <c r="V63" s="20">
        <v>47.497</v>
      </c>
      <c r="W63" s="20">
        <v>947.58600000000001</v>
      </c>
      <c r="X63" s="20">
        <v>986.68299999999999</v>
      </c>
      <c r="Y63" s="20">
        <v>866.50900000000001</v>
      </c>
      <c r="Z63" s="20">
        <v>751.64800000000002</v>
      </c>
      <c r="AA63" s="20">
        <v>548.27700000000004</v>
      </c>
      <c r="AB63" s="20">
        <v>402.245</v>
      </c>
      <c r="AC63" s="20">
        <v>319.51400000000001</v>
      </c>
      <c r="AD63" s="20">
        <v>120.68899999999999</v>
      </c>
      <c r="AE63" s="20">
        <v>56.033000000000001</v>
      </c>
      <c r="AF63" s="20">
        <v>42.786000000000001</v>
      </c>
      <c r="AG63" s="20">
        <v>37.213000000000001</v>
      </c>
      <c r="AH63" s="20">
        <v>9.8999999999999993E+37</v>
      </c>
      <c r="AI63" s="20">
        <v>9.8999999999999993E+37</v>
      </c>
    </row>
    <row r="64" spans="1:35" x14ac:dyDescent="0.3">
      <c r="A64" s="5">
        <v>63</v>
      </c>
      <c r="B64" s="19">
        <v>5.7901666697580367</v>
      </c>
      <c r="C64" s="20">
        <v>435.96553899999998</v>
      </c>
      <c r="D64" s="20">
        <v>421.05550599999998</v>
      </c>
      <c r="E64" s="20">
        <v>748.03767900000003</v>
      </c>
      <c r="F64" s="49">
        <f>IFERROR(SUM(C64:E64),IF(Data!$B$2="",0,"-"))</f>
        <v>1605.058724</v>
      </c>
      <c r="G64" s="50">
        <f>IFERROR(F64-Annex!$B$10,IF(Data!$B$2="",0,"-"))</f>
        <v>298.90072400000008</v>
      </c>
      <c r="H64" s="50">
        <f>IFERROR(-14000*(G64-INDEX(G:G,IFERROR(MATCH($B64-Annex!$B$11/60,$B:$B),2)))/(60*($B64-INDEX($B:$B,IFERROR(MATCH($B64-Annex!$B$11/60,$B:$B),2)))),IF(Data!$B$2="",0,"-"))</f>
        <v>325.38260056643401</v>
      </c>
      <c r="I64" s="50">
        <f>IFERROR(AVERAGE(INDEX(K:K,IFERROR(MATCH($B64-Annex!$B$4/60,$B:$B),2)):K64),IF(Data!$B$2="",0,"-"))</f>
        <v>1.919283830014918</v>
      </c>
      <c r="J64" s="50">
        <f>IFERROR(AVERAGE(INDEX(L:L,IFERROR(MATCH($B64-Annex!$B$4/60,$B:$B),2)):L64),IF(Data!$B$2="",0,"-"))</f>
        <v>-1.3018952023933699</v>
      </c>
      <c r="K64" s="50">
        <f>IFERROR((5.670373*10^-8*(M64+273.15)^4+((Annex!$B$5+Annex!$B$6)*(M64-O64)+Annex!$B$7*(M64-INDEX(M:M,IFERROR(MATCH($B64-Annex!$B$9/60,$B:$B),2)))/(60*($B64-INDEX($B:$B,IFERROR(MATCH($B64-Annex!$B$9/60,$B:$B),2)))))/Annex!$B$8)/1000,IF(Data!$B$2="",0,"-"))</f>
        <v>2.6007988274190996</v>
      </c>
      <c r="L64" s="50">
        <f>IFERROR((5.670373*10^-8*(N64+273.15)^4+((Annex!$B$5+Annex!$B$6)*(N64-O64)+Annex!$B$7*(N64-INDEX(N:N,IFERROR(MATCH($B64-Annex!$B$9/60,$B:$B),2)))/(60*($B64-INDEX($B:$B,IFERROR(MATCH($B64-Annex!$B$9/60,$B:$B),2)))))/Annex!$B$8)/1000,IF(Data!$B$2="",0,"-"))</f>
        <v>-1.5154349101801126</v>
      </c>
      <c r="M64" s="20">
        <v>53.121000000000002</v>
      </c>
      <c r="N64" s="20">
        <v>26.971</v>
      </c>
      <c r="O64" s="20">
        <v>83.600999999999999</v>
      </c>
      <c r="P64" s="50">
        <f>IFERROR(AVERAGE(INDEX(R:R,IFERROR(MATCH($B64-Annex!$B$4/60,$B:$B),2)):R64),IF(Data!$B$2="",0,"-"))</f>
        <v>-6.2740395438159832E-2</v>
      </c>
      <c r="Q64" s="50">
        <f>IFERROR(AVERAGE(INDEX(S:S,IFERROR(MATCH($B64-Annex!$B$4/60,$B:$B),2)):S64),IF(Data!$B$2="",0,"-"))</f>
        <v>-0.14780761560936603</v>
      </c>
      <c r="R64" s="50">
        <f>IFERROR((5.670373*10^-8*(T64+273.15)^4+((Annex!$B$5+Annex!$B$6)*(T64-V64)+Annex!$B$7*(T64-INDEX(T:T,IFERROR(MATCH($B64-Annex!$B$9/60,$B:$B),2)))/(60*($B64-INDEX($B:$B,IFERROR(MATCH($B64-Annex!$B$9/60,$B:$B),2)))))/Annex!$B$8)/1000,IF(Data!$B$2="",0,"-"))</f>
        <v>-0.20068106144012329</v>
      </c>
      <c r="S64" s="50">
        <f>IFERROR((5.670373*10^-8*(U64+273.15)^4+((Annex!$B$5+Annex!$B$6)*(U64-V64)+Annex!$B$7*(U64-INDEX(U:U,IFERROR(MATCH($B64-Annex!$B$9/60,$B:$B),2)))/(60*($B64-INDEX($B:$B,IFERROR(MATCH($B64-Annex!$B$9/60,$B:$B),2)))))/Annex!$B$8)/1000,IF(Data!$B$2="",0,"-"))</f>
        <v>-0.58338643247661515</v>
      </c>
      <c r="T64" s="20">
        <v>25.370999999999999</v>
      </c>
      <c r="U64" s="20">
        <v>25.08</v>
      </c>
      <c r="V64" s="20">
        <v>51.09</v>
      </c>
      <c r="W64" s="20">
        <v>960.21600000000001</v>
      </c>
      <c r="X64" s="20">
        <v>997.72900000000004</v>
      </c>
      <c r="Y64" s="20">
        <v>867.06600000000003</v>
      </c>
      <c r="Z64" s="20">
        <v>764.40800000000002</v>
      </c>
      <c r="AA64" s="20">
        <v>595.71400000000006</v>
      </c>
      <c r="AB64" s="20">
        <v>467.959</v>
      </c>
      <c r="AC64" s="20">
        <v>349.26400000000001</v>
      </c>
      <c r="AD64" s="20">
        <v>152.292</v>
      </c>
      <c r="AE64" s="20">
        <v>59.588000000000001</v>
      </c>
      <c r="AF64" s="20">
        <v>45.744999999999997</v>
      </c>
      <c r="AG64" s="20">
        <v>38.895000000000003</v>
      </c>
      <c r="AH64" s="20">
        <v>9.8999999999999993E+37</v>
      </c>
      <c r="AI64" s="20">
        <v>9.8999999999999993E+37</v>
      </c>
    </row>
    <row r="65" spans="1:35" x14ac:dyDescent="0.3">
      <c r="A65" s="5">
        <v>64</v>
      </c>
      <c r="B65" s="19">
        <v>5.8840000012423843</v>
      </c>
      <c r="C65" s="20">
        <v>435.86886299999998</v>
      </c>
      <c r="D65" s="20">
        <v>421.027739</v>
      </c>
      <c r="E65" s="20">
        <v>747.97369600000002</v>
      </c>
      <c r="F65" s="49">
        <f>IFERROR(SUM(C65:E65),IF(Data!$B$2="",0,"-"))</f>
        <v>1604.870298</v>
      </c>
      <c r="G65" s="50">
        <f>IFERROR(F65-Annex!$B$10,IF(Data!$B$2="",0,"-"))</f>
        <v>298.71229800000015</v>
      </c>
      <c r="H65" s="50">
        <f>IFERROR(-14000*(G65-INDEX(G:G,IFERROR(MATCH($B65-Annex!$B$11/60,$B:$B),2)))/(60*($B65-INDEX($B:$B,IFERROR(MATCH($B65-Annex!$B$11/60,$B:$B),2)))),IF(Data!$B$2="",0,"-"))</f>
        <v>339.05853284117768</v>
      </c>
      <c r="I65" s="50">
        <f>IFERROR(AVERAGE(INDEX(K:K,IFERROR(MATCH($B65-Annex!$B$4/60,$B:$B),2)):K65),IF(Data!$B$2="",0,"-"))</f>
        <v>2.0315990566834961</v>
      </c>
      <c r="J65" s="50">
        <f>IFERROR(AVERAGE(INDEX(L:L,IFERROR(MATCH($B65-Annex!$B$4/60,$B:$B),2)):L65),IF(Data!$B$2="",0,"-"))</f>
        <v>-1.3855545555123996</v>
      </c>
      <c r="K65" s="50">
        <f>IFERROR((5.670373*10^-8*(M65+273.15)^4+((Annex!$B$5+Annex!$B$6)*(M65-O65)+Annex!$B$7*(M65-INDEX(M:M,IFERROR(MATCH($B65-Annex!$B$9/60,$B:$B),2)))/(60*($B65-INDEX($B:$B,IFERROR(MATCH($B65-Annex!$B$9/60,$B:$B),2)))))/Annex!$B$8)/1000,IF(Data!$B$2="",0,"-"))</f>
        <v>2.4040184541356031</v>
      </c>
      <c r="L65" s="50">
        <f>IFERROR((5.670373*10^-8*(N65+273.15)^4+((Annex!$B$5+Annex!$B$6)*(N65-O65)+Annex!$B$7*(N65-INDEX(N:N,IFERROR(MATCH($B65-Annex!$B$9/60,$B:$B),2)))/(60*($B65-INDEX($B:$B,IFERROR(MATCH($B65-Annex!$B$9/60,$B:$B),2)))))/Annex!$B$8)/1000,IF(Data!$B$2="",0,"-"))</f>
        <v>-1.6432286476145923</v>
      </c>
      <c r="M65" s="20">
        <v>56.755000000000003</v>
      </c>
      <c r="N65" s="20">
        <v>29.736000000000001</v>
      </c>
      <c r="O65" s="20">
        <v>91.126000000000005</v>
      </c>
      <c r="P65" s="50">
        <f>IFERROR(AVERAGE(INDEX(R:R,IFERROR(MATCH($B65-Annex!$B$4/60,$B:$B),2)):R65),IF(Data!$B$2="",0,"-"))</f>
        <v>-0.13119573523393369</v>
      </c>
      <c r="Q65" s="50">
        <f>IFERROR(AVERAGE(INDEX(S:S,IFERROR(MATCH($B65-Annex!$B$4/60,$B:$B),2)):S65),IF(Data!$B$2="",0,"-"))</f>
        <v>-0.18001114016857248</v>
      </c>
      <c r="R65" s="50">
        <f>IFERROR((5.670373*10^-8*(T65+273.15)^4+((Annex!$B$5+Annex!$B$6)*(T65-V65)+Annex!$B$7*(T65-INDEX(T:T,IFERROR(MATCH($B65-Annex!$B$9/60,$B:$B),2)))/(60*($B65-INDEX($B:$B,IFERROR(MATCH($B65-Annex!$B$9/60,$B:$B),2)))))/Annex!$B$8)/1000,IF(Data!$B$2="",0,"-"))</f>
        <v>-0.44535122838344454</v>
      </c>
      <c r="S65" s="50">
        <f>IFERROR((5.670373*10^-8*(U65+273.15)^4+((Annex!$B$5+Annex!$B$6)*(U65-V65)+Annex!$B$7*(U65-INDEX(U:U,IFERROR(MATCH($B65-Annex!$B$9/60,$B:$B),2)))/(60*($B65-INDEX($B:$B,IFERROR(MATCH($B65-Annex!$B$9/60,$B:$B),2)))))/Annex!$B$8)/1000,IF(Data!$B$2="",0,"-"))</f>
        <v>-5.8520375965189317E-2</v>
      </c>
      <c r="T65" s="20">
        <v>26.244</v>
      </c>
      <c r="U65" s="20">
        <v>27.026</v>
      </c>
      <c r="V65" s="20">
        <v>54.529000000000003</v>
      </c>
      <c r="W65" s="20">
        <v>977.78300000000002</v>
      </c>
      <c r="X65" s="20">
        <v>1008.951</v>
      </c>
      <c r="Y65" s="20">
        <v>865.49800000000005</v>
      </c>
      <c r="Z65" s="20">
        <v>743.20299999999997</v>
      </c>
      <c r="AA65" s="20">
        <v>550.67200000000003</v>
      </c>
      <c r="AB65" s="20">
        <v>405.81400000000002</v>
      </c>
      <c r="AC65" s="20">
        <v>330.75599999999997</v>
      </c>
      <c r="AD65" s="20">
        <v>183.82</v>
      </c>
      <c r="AE65" s="20">
        <v>65.991</v>
      </c>
      <c r="AF65" s="20">
        <v>47.758000000000003</v>
      </c>
      <c r="AG65" s="20">
        <v>41.735999999999997</v>
      </c>
      <c r="AH65" s="20">
        <v>9.8999999999999993E+37</v>
      </c>
      <c r="AI65" s="20">
        <v>9.8999999999999993E+37</v>
      </c>
    </row>
    <row r="66" spans="1:35" x14ac:dyDescent="0.3">
      <c r="A66" s="5">
        <v>65</v>
      </c>
      <c r="B66" s="19">
        <v>5.9778333432041109</v>
      </c>
      <c r="C66" s="20">
        <v>435.75872299999997</v>
      </c>
      <c r="D66" s="20">
        <v>421.04709200000002</v>
      </c>
      <c r="E66" s="20">
        <v>747.85831499999995</v>
      </c>
      <c r="F66" s="49">
        <f>IFERROR(SUM(C66:E66),IF(Data!$B$2="",0,"-"))</f>
        <v>1604.6641299999999</v>
      </c>
      <c r="G66" s="50">
        <f>IFERROR(F66-Annex!$B$10,IF(Data!$B$2="",0,"-"))</f>
        <v>298.50612999999998</v>
      </c>
      <c r="H66" s="50">
        <f>IFERROR(-14000*(G66-INDEX(G:G,IFERROR(MATCH($B66-Annex!$B$11/60,$B:$B),2)))/(60*($B66-INDEX($B:$B,IFERROR(MATCH($B66-Annex!$B$11/60,$B:$B),2)))),IF(Data!$B$2="",0,"-"))</f>
        <v>385.65898114806862</v>
      </c>
      <c r="I66" s="50">
        <f>IFERROR(AVERAGE(INDEX(K:K,IFERROR(MATCH($B66-Annex!$B$4/60,$B:$B),2)):K66),IF(Data!$B$2="",0,"-"))</f>
        <v>2.3566464960143234</v>
      </c>
      <c r="J66" s="50">
        <f>IFERROR(AVERAGE(INDEX(L:L,IFERROR(MATCH($B66-Annex!$B$4/60,$B:$B),2)):L66),IF(Data!$B$2="",0,"-"))</f>
        <v>-1.6899013126130902</v>
      </c>
      <c r="K66" s="50">
        <f>IFERROR((5.670373*10^-8*(M66+273.15)^4+((Annex!$B$5+Annex!$B$6)*(M66-O66)+Annex!$B$7*(M66-INDEX(M:M,IFERROR(MATCH($B66-Annex!$B$9/60,$B:$B),2)))/(60*($B66-INDEX($B:$B,IFERROR(MATCH($B66-Annex!$B$9/60,$B:$B),2)))))/Annex!$B$8)/1000,IF(Data!$B$2="",0,"-"))</f>
        <v>3.2909898801751032</v>
      </c>
      <c r="L66" s="50">
        <f>IFERROR((5.670373*10^-8*(N66+273.15)^4+((Annex!$B$5+Annex!$B$6)*(N66-O66)+Annex!$B$7*(N66-INDEX(N:N,IFERROR(MATCH($B66-Annex!$B$9/60,$B:$B),2)))/(60*($B66-INDEX($B:$B,IFERROR(MATCH($B66-Annex!$B$9/60,$B:$B),2)))))/Annex!$B$8)/1000,IF(Data!$B$2="",0,"-"))</f>
        <v>-2.3826024238408792</v>
      </c>
      <c r="M66" s="20">
        <v>62.906999999999996</v>
      </c>
      <c r="N66" s="20">
        <v>29.190999999999999</v>
      </c>
      <c r="O66" s="20">
        <v>98.373000000000005</v>
      </c>
      <c r="P66" s="50">
        <f>IFERROR(AVERAGE(INDEX(R:R,IFERROR(MATCH($B66-Annex!$B$4/60,$B:$B),2)):R66),IF(Data!$B$2="",0,"-"))</f>
        <v>-0.19151689190481516</v>
      </c>
      <c r="Q66" s="50">
        <f>IFERROR(AVERAGE(INDEX(S:S,IFERROR(MATCH($B66-Annex!$B$4/60,$B:$B),2)):S66),IF(Data!$B$2="",0,"-"))</f>
        <v>-0.19345619142994566</v>
      </c>
      <c r="R66" s="50">
        <f>IFERROR((5.670373*10^-8*(T66+273.15)^4+((Annex!$B$5+Annex!$B$6)*(T66-V66)+Annex!$B$7*(T66-INDEX(T:T,IFERROR(MATCH($B66-Annex!$B$9/60,$B:$B),2)))/(60*($B66-INDEX($B:$B,IFERROR(MATCH($B66-Annex!$B$9/60,$B:$B),2)))))/Annex!$B$8)/1000,IF(Data!$B$2="",0,"-"))</f>
        <v>-0.44523435777555587</v>
      </c>
      <c r="S66" s="50">
        <f>IFERROR((5.670373*10^-8*(U66+273.15)^4+((Annex!$B$5+Annex!$B$6)*(U66-V66)+Annex!$B$7*(U66-INDEX(U:U,IFERROR(MATCH($B66-Annex!$B$9/60,$B:$B),2)))/(60*($B66-INDEX($B:$B,IFERROR(MATCH($B66-Annex!$B$9/60,$B:$B),2)))))/Annex!$B$8)/1000,IF(Data!$B$2="",0,"-"))</f>
        <v>0.15198514003849362</v>
      </c>
      <c r="T66" s="20">
        <v>27.335000000000001</v>
      </c>
      <c r="U66" s="20">
        <v>28.207999999999998</v>
      </c>
      <c r="V66" s="20">
        <v>59.747999999999998</v>
      </c>
      <c r="W66" s="20">
        <v>992.73</v>
      </c>
      <c r="X66" s="20">
        <v>1014.467</v>
      </c>
      <c r="Y66" s="20">
        <v>866.57399999999996</v>
      </c>
      <c r="Z66" s="20">
        <v>736.78099999999995</v>
      </c>
      <c r="AA66" s="20">
        <v>569.46400000000006</v>
      </c>
      <c r="AB66" s="20">
        <v>419.46600000000001</v>
      </c>
      <c r="AC66" s="20">
        <v>338.87900000000002</v>
      </c>
      <c r="AD66" s="20">
        <v>218.53200000000001</v>
      </c>
      <c r="AE66" s="20">
        <v>71.769000000000005</v>
      </c>
      <c r="AF66" s="20">
        <v>51.606999999999999</v>
      </c>
      <c r="AG66" s="20">
        <v>42.868000000000002</v>
      </c>
      <c r="AH66" s="20">
        <v>9.8999999999999993E+37</v>
      </c>
      <c r="AI66" s="20">
        <v>9.8999999999999993E+37</v>
      </c>
    </row>
    <row r="67" spans="1:35" x14ac:dyDescent="0.3">
      <c r="A67" s="5">
        <v>66</v>
      </c>
      <c r="B67" s="19">
        <v>6.0725000035017729</v>
      </c>
      <c r="C67" s="20">
        <v>435.698193</v>
      </c>
      <c r="D67" s="20">
        <v>420.90488399999998</v>
      </c>
      <c r="E67" s="20">
        <v>747.77916700000003</v>
      </c>
      <c r="F67" s="49">
        <f>IFERROR(SUM(C67:E67),IF(Data!$B$2="",0,"-"))</f>
        <v>1604.3822439999999</v>
      </c>
      <c r="G67" s="50">
        <f>IFERROR(F67-Annex!$B$10,IF(Data!$B$2="",0,"-"))</f>
        <v>298.224244</v>
      </c>
      <c r="H67" s="50">
        <f>IFERROR(-14000*(G67-INDEX(G:G,IFERROR(MATCH($B67-Annex!$B$11/60,$B:$B),2)))/(60*($B67-INDEX($B:$B,IFERROR(MATCH($B67-Annex!$B$11/60,$B:$B),2)))),IF(Data!$B$2="",0,"-"))</f>
        <v>400.36274171300346</v>
      </c>
      <c r="I67" s="50">
        <f>IFERROR(AVERAGE(INDEX(K:K,IFERROR(MATCH($B67-Annex!$B$4/60,$B:$B),2)):K67),IF(Data!$B$2="",0,"-"))</f>
        <v>2.7562753575421661</v>
      </c>
      <c r="J67" s="50">
        <f>IFERROR(AVERAGE(INDEX(L:L,IFERROR(MATCH($B67-Annex!$B$4/60,$B:$B),2)):L67),IF(Data!$B$2="",0,"-"))</f>
        <v>-1.819766209500925</v>
      </c>
      <c r="K67" s="50">
        <f>IFERROR((5.670373*10^-8*(M67+273.15)^4+((Annex!$B$5+Annex!$B$6)*(M67-O67)+Annex!$B$7*(M67-INDEX(M:M,IFERROR(MATCH($B67-Annex!$B$9/60,$B:$B),2)))/(60*($B67-INDEX($B:$B,IFERROR(MATCH($B67-Annex!$B$9/60,$B:$B),2)))))/Annex!$B$8)/1000,IF(Data!$B$2="",0,"-"))</f>
        <v>4.3518245908669666</v>
      </c>
      <c r="L67" s="50">
        <f>IFERROR((5.670373*10^-8*(N67+273.15)^4+((Annex!$B$5+Annex!$B$6)*(N67-O67)+Annex!$B$7*(N67-INDEX(N:N,IFERROR(MATCH($B67-Annex!$B$9/60,$B:$B),2)))/(60*($B67-INDEX($B:$B,IFERROR(MATCH($B67-Annex!$B$9/60,$B:$B),2)))))/Annex!$B$8)/1000,IF(Data!$B$2="",0,"-"))</f>
        <v>-2.9729738687822276</v>
      </c>
      <c r="M67" s="20">
        <v>68.781000000000006</v>
      </c>
      <c r="N67" s="20">
        <v>31.163</v>
      </c>
      <c r="O67" s="20">
        <v>104.437</v>
      </c>
      <c r="P67" s="50">
        <f>IFERROR(AVERAGE(INDEX(R:R,IFERROR(MATCH($B67-Annex!$B$4/60,$B:$B),2)):R67),IF(Data!$B$2="",0,"-"))</f>
        <v>-0.20415073024888408</v>
      </c>
      <c r="Q67" s="50">
        <f>IFERROR(AVERAGE(INDEX(S:S,IFERROR(MATCH($B67-Annex!$B$4/60,$B:$B),2)):S67),IF(Data!$B$2="",0,"-"))</f>
        <v>-0.23745098976489606</v>
      </c>
      <c r="R67" s="50">
        <f>IFERROR((5.670373*10^-8*(T67+273.15)^4+((Annex!$B$5+Annex!$B$6)*(T67-V67)+Annex!$B$7*(T67-INDEX(T:T,IFERROR(MATCH($B67-Annex!$B$9/60,$B:$B),2)))/(60*($B67-INDEX($B:$B,IFERROR(MATCH($B67-Annex!$B$9/60,$B:$B),2)))))/Annex!$B$8)/1000,IF(Data!$B$2="",0,"-"))</f>
        <v>-0.22815207231060669</v>
      </c>
      <c r="S67" s="50">
        <f>IFERROR((5.670373*10^-8*(U67+273.15)^4+((Annex!$B$5+Annex!$B$6)*(U67-V67)+Annex!$B$7*(U67-INDEX(U:U,IFERROR(MATCH($B67-Annex!$B$9/60,$B:$B),2)))/(60*($B67-INDEX($B:$B,IFERROR(MATCH($B67-Annex!$B$9/60,$B:$B),2)))))/Annex!$B$8)/1000,IF(Data!$B$2="",0,"-"))</f>
        <v>-0.47580142494935057</v>
      </c>
      <c r="T67" s="20">
        <v>28.98</v>
      </c>
      <c r="U67" s="20">
        <v>29.199000000000002</v>
      </c>
      <c r="V67" s="20">
        <v>64.013999999999996</v>
      </c>
      <c r="W67" s="20">
        <v>996.56799999999998</v>
      </c>
      <c r="X67" s="20">
        <v>1030.876</v>
      </c>
      <c r="Y67" s="20">
        <v>898.54399999999998</v>
      </c>
      <c r="Z67" s="20">
        <v>792.73900000000003</v>
      </c>
      <c r="AA67" s="20">
        <v>592.06700000000001</v>
      </c>
      <c r="AB67" s="20">
        <v>429.99099999999999</v>
      </c>
      <c r="AC67" s="20">
        <v>335.24</v>
      </c>
      <c r="AD67" s="20">
        <v>259.27100000000002</v>
      </c>
      <c r="AE67" s="20">
        <v>77.834999999999994</v>
      </c>
      <c r="AF67" s="20">
        <v>55.124000000000002</v>
      </c>
      <c r="AG67" s="20">
        <v>46.058</v>
      </c>
      <c r="AH67" s="20">
        <v>9.8999999999999993E+37</v>
      </c>
      <c r="AI67" s="20">
        <v>9.8999999999999993E+37</v>
      </c>
    </row>
    <row r="68" spans="1:35" x14ac:dyDescent="0.3">
      <c r="A68" s="5">
        <v>67</v>
      </c>
      <c r="B68" s="19">
        <v>6.1665000091306865</v>
      </c>
      <c r="C68" s="20">
        <v>435.72341999999998</v>
      </c>
      <c r="D68" s="20">
        <v>420.92928000000001</v>
      </c>
      <c r="E68" s="20">
        <v>747.79179399999998</v>
      </c>
      <c r="F68" s="49">
        <f>IFERROR(SUM(C68:E68),IF(Data!$B$2="",0,"-"))</f>
        <v>1604.4444939999998</v>
      </c>
      <c r="G68" s="50">
        <f>IFERROR(F68-Annex!$B$10,IF(Data!$B$2="",0,"-"))</f>
        <v>298.28649399999995</v>
      </c>
      <c r="H68" s="50">
        <f>IFERROR(-14000*(G68-INDEX(G:G,IFERROR(MATCH($B68-Annex!$B$11/60,$B:$B),2)))/(60*($B68-INDEX($B:$B,IFERROR(MATCH($B68-Annex!$B$11/60,$B:$B),2)))),IF(Data!$B$2="",0,"-"))</f>
        <v>372.07852724845014</v>
      </c>
      <c r="I68" s="50">
        <f>IFERROR(AVERAGE(INDEX(K:K,IFERROR(MATCH($B68-Annex!$B$4/60,$B:$B),2)):K68),IF(Data!$B$2="",0,"-"))</f>
        <v>3.0747354654777541</v>
      </c>
      <c r="J68" s="50">
        <f>IFERROR(AVERAGE(INDEX(L:L,IFERROR(MATCH($B68-Annex!$B$4/60,$B:$B),2)):L68),IF(Data!$B$2="",0,"-"))</f>
        <v>-1.8596310719303382</v>
      </c>
      <c r="K68" s="50">
        <f>IFERROR((5.670373*10^-8*(M68+273.15)^4+((Annex!$B$5+Annex!$B$6)*(M68-O68)+Annex!$B$7*(M68-INDEX(M:M,IFERROR(MATCH($B68-Annex!$B$9/60,$B:$B),2)))/(60*($B68-INDEX($B:$B,IFERROR(MATCH($B68-Annex!$B$9/60,$B:$B),2)))))/Annex!$B$8)/1000,IF(Data!$B$2="",0,"-"))</f>
        <v>4.6254894631701839</v>
      </c>
      <c r="L68" s="50">
        <f>IFERROR((5.670373*10^-8*(N68+273.15)^4+((Annex!$B$5+Annex!$B$6)*(N68-O68)+Annex!$B$7*(N68-INDEX(N:N,IFERROR(MATCH($B68-Annex!$B$9/60,$B:$B),2)))/(60*($B68-INDEX($B:$B,IFERROR(MATCH($B68-Annex!$B$9/60,$B:$B),2)))))/Annex!$B$8)/1000,IF(Data!$B$2="",0,"-"))</f>
        <v>-2.122198086853063</v>
      </c>
      <c r="M68" s="20">
        <v>75.275000000000006</v>
      </c>
      <c r="N68" s="20">
        <v>32.881</v>
      </c>
      <c r="O68" s="20">
        <v>109.875</v>
      </c>
      <c r="P68" s="50">
        <f>IFERROR(AVERAGE(INDEX(R:R,IFERROR(MATCH($B68-Annex!$B$4/60,$B:$B),2)):R68),IF(Data!$B$2="",0,"-"))</f>
        <v>-0.20893283274439764</v>
      </c>
      <c r="Q68" s="50">
        <f>IFERROR(AVERAGE(INDEX(S:S,IFERROR(MATCH($B68-Annex!$B$4/60,$B:$B),2)):S68),IF(Data!$B$2="",0,"-"))</f>
        <v>-0.23031327828197368</v>
      </c>
      <c r="R68" s="50">
        <f>IFERROR((5.670373*10^-8*(T68+273.15)^4+((Annex!$B$5+Annex!$B$6)*(T68-V68)+Annex!$B$7*(T68-INDEX(T:T,IFERROR(MATCH($B68-Annex!$B$9/60,$B:$B),2)))/(60*($B68-INDEX($B:$B,IFERROR(MATCH($B68-Annex!$B$9/60,$B:$B),2)))))/Annex!$B$8)/1000,IF(Data!$B$2="",0,"-"))</f>
        <v>-0.15202101841916618</v>
      </c>
      <c r="S68" s="50">
        <f>IFERROR((5.670373*10^-8*(U68+273.15)^4+((Annex!$B$5+Annex!$B$6)*(U68-V68)+Annex!$B$7*(U68-INDEX(U:U,IFERROR(MATCH($B68-Annex!$B$9/60,$B:$B),2)))/(60*($B68-INDEX($B:$B,IFERROR(MATCH($B68-Annex!$B$9/60,$B:$B),2)))))/Annex!$B$8)/1000,IF(Data!$B$2="",0,"-"))</f>
        <v>-0.59532766378354174</v>
      </c>
      <c r="T68" s="20">
        <v>30.553000000000001</v>
      </c>
      <c r="U68" s="20">
        <v>30.48</v>
      </c>
      <c r="V68" s="20">
        <v>68.364000000000004</v>
      </c>
      <c r="W68" s="20">
        <v>1002.606</v>
      </c>
      <c r="X68" s="20">
        <v>1032.5820000000001</v>
      </c>
      <c r="Y68" s="20">
        <v>919.68</v>
      </c>
      <c r="Z68" s="20">
        <v>815.29200000000003</v>
      </c>
      <c r="AA68" s="20">
        <v>646.62</v>
      </c>
      <c r="AB68" s="20">
        <v>495.28</v>
      </c>
      <c r="AC68" s="20">
        <v>371.928</v>
      </c>
      <c r="AD68" s="20">
        <v>299.774</v>
      </c>
      <c r="AE68" s="20">
        <v>83.918000000000006</v>
      </c>
      <c r="AF68" s="20">
        <v>58.356000000000002</v>
      </c>
      <c r="AG68" s="20">
        <v>48.505000000000003</v>
      </c>
      <c r="AH68" s="20">
        <v>9.8999999999999993E+37</v>
      </c>
      <c r="AI68" s="20">
        <v>1186.3699999999999</v>
      </c>
    </row>
    <row r="69" spans="1:35" x14ac:dyDescent="0.3">
      <c r="A69" s="5">
        <v>68</v>
      </c>
      <c r="B69" s="19">
        <v>6.2643333419691771</v>
      </c>
      <c r="C69" s="20">
        <v>435.52164099999999</v>
      </c>
      <c r="D69" s="20">
        <v>420.91834</v>
      </c>
      <c r="E69" s="20">
        <v>747.593932</v>
      </c>
      <c r="F69" s="49">
        <f>IFERROR(SUM(C69:E69),IF(Data!$B$2="",0,"-"))</f>
        <v>1604.033913</v>
      </c>
      <c r="G69" s="50">
        <f>IFERROR(F69-Annex!$B$10,IF(Data!$B$2="",0,"-"))</f>
        <v>297.87591300000008</v>
      </c>
      <c r="H69" s="50">
        <f>IFERROR(-14000*(G69-INDEX(G:G,IFERROR(MATCH($B69-Annex!$B$11/60,$B:$B),2)))/(60*($B69-INDEX($B:$B,IFERROR(MATCH($B69-Annex!$B$11/60,$B:$B),2)))),IF(Data!$B$2="",0,"-"))</f>
        <v>429.75706002644392</v>
      </c>
      <c r="I69" s="50">
        <f>IFERROR(AVERAGE(INDEX(K:K,IFERROR(MATCH($B69-Annex!$B$4/60,$B:$B),2)):K69),IF(Data!$B$2="",0,"-"))</f>
        <v>3.5356889262338904</v>
      </c>
      <c r="J69" s="50">
        <f>IFERROR(AVERAGE(INDEX(L:L,IFERROR(MATCH($B69-Annex!$B$4/60,$B:$B),2)):L69),IF(Data!$B$2="",0,"-"))</f>
        <v>-1.9986636385550303</v>
      </c>
      <c r="K69" s="50">
        <f>IFERROR((5.670373*10^-8*(M69+273.15)^4+((Annex!$B$5+Annex!$B$6)*(M69-O69)+Annex!$B$7*(M69-INDEX(M:M,IFERROR(MATCH($B69-Annex!$B$9/60,$B:$B),2)))/(60*($B69-INDEX($B:$B,IFERROR(MATCH($B69-Annex!$B$9/60,$B:$B),2)))))/Annex!$B$8)/1000,IF(Data!$B$2="",0,"-"))</f>
        <v>5.3319613360138201</v>
      </c>
      <c r="L69" s="50">
        <f>IFERROR((5.670373*10^-8*(N69+273.15)^4+((Annex!$B$5+Annex!$B$6)*(N69-O69)+Annex!$B$7*(N69-INDEX(N:N,IFERROR(MATCH($B69-Annex!$B$9/60,$B:$B),2)))/(60*($B69-INDEX($B:$B,IFERROR(MATCH($B69-Annex!$B$9/60,$B:$B),2)))))/Annex!$B$8)/1000,IF(Data!$B$2="",0,"-"))</f>
        <v>-2.3693962957430941</v>
      </c>
      <c r="M69" s="20">
        <v>82.65</v>
      </c>
      <c r="N69" s="20">
        <v>34.908000000000001</v>
      </c>
      <c r="O69" s="20">
        <v>116.477</v>
      </c>
      <c r="P69" s="50">
        <f>IFERROR(AVERAGE(INDEX(R:R,IFERROR(MATCH($B69-Annex!$B$4/60,$B:$B),2)):R69),IF(Data!$B$2="",0,"-"))</f>
        <v>-0.25117656588066556</v>
      </c>
      <c r="Q69" s="50">
        <f>IFERROR(AVERAGE(INDEX(S:S,IFERROR(MATCH($B69-Annex!$B$4/60,$B:$B),2)):S69),IF(Data!$B$2="",0,"-"))</f>
        <v>-0.2848507941459813</v>
      </c>
      <c r="R69" s="50">
        <f>IFERROR((5.670373*10^-8*(T69+273.15)^4+((Annex!$B$5+Annex!$B$6)*(T69-V69)+Annex!$B$7*(T69-INDEX(T:T,IFERROR(MATCH($B69-Annex!$B$9/60,$B:$B),2)))/(60*($B69-INDEX($B:$B,IFERROR(MATCH($B69-Annex!$B$9/60,$B:$B),2)))))/Annex!$B$8)/1000,IF(Data!$B$2="",0,"-"))</f>
        <v>-0.31543755102000676</v>
      </c>
      <c r="S69" s="50">
        <f>IFERROR((5.670373*10^-8*(U69+273.15)^4+((Annex!$B$5+Annex!$B$6)*(U69-V69)+Annex!$B$7*(U69-INDEX(U:U,IFERROR(MATCH($B69-Annex!$B$9/60,$B:$B),2)))/(60*($B69-INDEX($B:$B,IFERROR(MATCH($B69-Annex!$B$9/60,$B:$B),2)))))/Annex!$B$8)/1000,IF(Data!$B$2="",0,"-"))</f>
        <v>-0.55697067464312267</v>
      </c>
      <c r="T69" s="20">
        <v>32.360999999999997</v>
      </c>
      <c r="U69" s="20">
        <v>32.088000000000001</v>
      </c>
      <c r="V69" s="20">
        <v>74.167000000000002</v>
      </c>
      <c r="W69" s="20">
        <v>1015.556</v>
      </c>
      <c r="X69" s="20">
        <v>1049.9939999999999</v>
      </c>
      <c r="Y69" s="20">
        <v>939.56299999999999</v>
      </c>
      <c r="Z69" s="20">
        <v>859.88599999999997</v>
      </c>
      <c r="AA69" s="20">
        <v>694.30899999999997</v>
      </c>
      <c r="AB69" s="20">
        <v>528.42600000000004</v>
      </c>
      <c r="AC69" s="20">
        <v>383.81</v>
      </c>
      <c r="AD69" s="20">
        <v>340.73500000000001</v>
      </c>
      <c r="AE69" s="20">
        <v>90.918999999999997</v>
      </c>
      <c r="AF69" s="20">
        <v>62.238999999999997</v>
      </c>
      <c r="AG69" s="20">
        <v>51.451999999999998</v>
      </c>
      <c r="AH69" s="20">
        <v>9.8999999999999993E+37</v>
      </c>
      <c r="AI69" s="20">
        <v>9.8999999999999993E+37</v>
      </c>
    </row>
    <row r="70" spans="1:35" x14ac:dyDescent="0.3">
      <c r="A70" s="5">
        <v>69</v>
      </c>
      <c r="B70" s="19">
        <v>6.3588333385996521</v>
      </c>
      <c r="C70" s="20">
        <v>435.50819799999999</v>
      </c>
      <c r="D70" s="20">
        <v>420.88804699999997</v>
      </c>
      <c r="E70" s="20">
        <v>747.44489899999996</v>
      </c>
      <c r="F70" s="49">
        <f>IFERROR(SUM(C70:E70),IF(Data!$B$2="",0,"-"))</f>
        <v>1603.841144</v>
      </c>
      <c r="G70" s="50">
        <f>IFERROR(F70-Annex!$B$10,IF(Data!$B$2="",0,"-"))</f>
        <v>297.68314400000008</v>
      </c>
      <c r="H70" s="50">
        <f>IFERROR(-14000*(G70-INDEX(G:G,IFERROR(MATCH($B70-Annex!$B$11/60,$B:$B),2)))/(60*($B70-INDEX($B:$B,IFERROR(MATCH($B70-Annex!$B$11/60,$B:$B),2)))),IF(Data!$B$2="",0,"-"))</f>
        <v>441.76841910933945</v>
      </c>
      <c r="I70" s="50">
        <f>IFERROR(AVERAGE(INDEX(K:K,IFERROR(MATCH($B70-Annex!$B$4/60,$B:$B),2)):K70),IF(Data!$B$2="",0,"-"))</f>
        <v>4.0785083660778829</v>
      </c>
      <c r="J70" s="50">
        <f>IFERROR(AVERAGE(INDEX(L:L,IFERROR(MATCH($B70-Annex!$B$4/60,$B:$B),2)):L70),IF(Data!$B$2="",0,"-"))</f>
        <v>-2.2163681021595059</v>
      </c>
      <c r="K70" s="50">
        <f>IFERROR((5.670373*10^-8*(M70+273.15)^4+((Annex!$B$5+Annex!$B$6)*(M70-O70)+Annex!$B$7*(M70-INDEX(M:M,IFERROR(MATCH($B70-Annex!$B$9/60,$B:$B),2)))/(60*($B70-INDEX($B:$B,IFERROR(MATCH($B70-Annex!$B$9/60,$B:$B),2)))))/Annex!$B$8)/1000,IF(Data!$B$2="",0,"-"))</f>
        <v>5.9444760107644026</v>
      </c>
      <c r="L70" s="50">
        <f>IFERROR((5.670373*10^-8*(N70+273.15)^4+((Annex!$B$5+Annex!$B$6)*(N70-O70)+Annex!$B$7*(N70-INDEX(N:N,IFERROR(MATCH($B70-Annex!$B$9/60,$B:$B),2)))/(60*($B70-INDEX($B:$B,IFERROR(MATCH($B70-Annex!$B$9/60,$B:$B),2)))))/Annex!$B$8)/1000,IF(Data!$B$2="",0,"-"))</f>
        <v>-2.5087424821025706</v>
      </c>
      <c r="M70" s="20">
        <v>90.367999999999995</v>
      </c>
      <c r="N70" s="20">
        <v>37.012999999999998</v>
      </c>
      <c r="O70" s="20">
        <v>124.361</v>
      </c>
      <c r="P70" s="50">
        <f>IFERROR(AVERAGE(INDEX(R:R,IFERROR(MATCH($B70-Annex!$B$4/60,$B:$B),2)):R70),IF(Data!$B$2="",0,"-"))</f>
        <v>-0.31457547819279552</v>
      </c>
      <c r="Q70" s="50">
        <f>IFERROR(AVERAGE(INDEX(S:S,IFERROR(MATCH($B70-Annex!$B$4/60,$B:$B),2)):S70),IF(Data!$B$2="",0,"-"))</f>
        <v>-0.39345473845242923</v>
      </c>
      <c r="R70" s="50">
        <f>IFERROR((5.670373*10^-8*(T70+273.15)^4+((Annex!$B$5+Annex!$B$6)*(T70-V70)+Annex!$B$7*(T70-INDEX(T:T,IFERROR(MATCH($B70-Annex!$B$9/60,$B:$B),2)))/(60*($B70-INDEX($B:$B,IFERROR(MATCH($B70-Annex!$B$9/60,$B:$B),2)))))/Annex!$B$8)/1000,IF(Data!$B$2="",0,"-"))</f>
        <v>-0.41515105800066532</v>
      </c>
      <c r="S70" s="50">
        <f>IFERROR((5.670373*10^-8*(U70+273.15)^4+((Annex!$B$5+Annex!$B$6)*(U70-V70)+Annex!$B$7*(U70-INDEX(U:U,IFERROR(MATCH($B70-Annex!$B$9/60,$B:$B),2)))/(60*($B70-INDEX($B:$B,IFERROR(MATCH($B70-Annex!$B$9/60,$B:$B),2)))))/Annex!$B$8)/1000,IF(Data!$B$2="",0,"-"))</f>
        <v>-0.63616173738767889</v>
      </c>
      <c r="T70" s="20">
        <v>34.253</v>
      </c>
      <c r="U70" s="20">
        <v>33.762</v>
      </c>
      <c r="V70" s="20">
        <v>80.56</v>
      </c>
      <c r="W70" s="20">
        <v>1025.895</v>
      </c>
      <c r="X70" s="20">
        <v>1073.5309999999999</v>
      </c>
      <c r="Y70" s="20">
        <v>952.66</v>
      </c>
      <c r="Z70" s="20">
        <v>872.85299999999995</v>
      </c>
      <c r="AA70" s="20">
        <v>721.16200000000003</v>
      </c>
      <c r="AB70" s="20">
        <v>550.48699999999997</v>
      </c>
      <c r="AC70" s="20">
        <v>407.50900000000001</v>
      </c>
      <c r="AD70" s="20">
        <v>388.42700000000002</v>
      </c>
      <c r="AE70" s="20">
        <v>98.022999999999996</v>
      </c>
      <c r="AF70" s="20">
        <v>66.635000000000005</v>
      </c>
      <c r="AG70" s="20">
        <v>54.588000000000001</v>
      </c>
      <c r="AH70" s="20">
        <v>9.8999999999999993E+37</v>
      </c>
      <c r="AI70" s="20">
        <v>9.8999999999999993E+37</v>
      </c>
    </row>
    <row r="71" spans="1:35" x14ac:dyDescent="0.3">
      <c r="A71" s="5">
        <v>70</v>
      </c>
      <c r="B71" s="19">
        <v>6.4528333337511867</v>
      </c>
      <c r="C71" s="20">
        <v>435.34845799999999</v>
      </c>
      <c r="D71" s="20">
        <v>420.75677899999999</v>
      </c>
      <c r="E71" s="20">
        <v>747.27734799999996</v>
      </c>
      <c r="F71" s="49">
        <f>IFERROR(SUM(C71:E71),IF(Data!$B$2="",0,"-"))</f>
        <v>1603.3825849999998</v>
      </c>
      <c r="G71" s="50">
        <f>IFERROR(F71-Annex!$B$10,IF(Data!$B$2="",0,"-"))</f>
        <v>297.22458499999993</v>
      </c>
      <c r="H71" s="50">
        <f>IFERROR(-14000*(G71-INDEX(G:G,IFERROR(MATCH($B71-Annex!$B$11/60,$B:$B),2)))/(60*($B71-INDEX($B:$B,IFERROR(MATCH($B71-Annex!$B$11/60,$B:$B),2)))),IF(Data!$B$2="",0,"-"))</f>
        <v>512.62837099094122</v>
      </c>
      <c r="I71" s="50">
        <f>IFERROR(AVERAGE(INDEX(K:K,IFERROR(MATCH($B71-Annex!$B$4/60,$B:$B),2)):K71),IF(Data!$B$2="",0,"-"))</f>
        <v>4.6506742213725172</v>
      </c>
      <c r="J71" s="50">
        <f>IFERROR(AVERAGE(INDEX(L:L,IFERROR(MATCH($B71-Annex!$B$4/60,$B:$B),2)):L71),IF(Data!$B$2="",0,"-"))</f>
        <v>-2.3804974827793819</v>
      </c>
      <c r="K71" s="50">
        <f>IFERROR((5.670373*10^-8*(M71+273.15)^4+((Annex!$B$5+Annex!$B$6)*(M71-O71)+Annex!$B$7*(M71-INDEX(M:M,IFERROR(MATCH($B71-Annex!$B$9/60,$B:$B),2)))/(60*($B71-INDEX($B:$B,IFERROR(MATCH($B71-Annex!$B$9/60,$B:$B),2)))))/Annex!$B$8)/1000,IF(Data!$B$2="",0,"-"))</f>
        <v>6.6059598144815377</v>
      </c>
      <c r="L71" s="50">
        <f>IFERROR((5.670373*10^-8*(N71+273.15)^4+((Annex!$B$5+Annex!$B$6)*(N71-O71)+Annex!$B$7*(N71-INDEX(N:N,IFERROR(MATCH($B71-Annex!$B$9/60,$B:$B),2)))/(60*($B71-INDEX($B:$B,IFERROR(MATCH($B71-Annex!$B$9/60,$B:$B),2)))))/Annex!$B$8)/1000,IF(Data!$B$2="",0,"-"))</f>
        <v>-2.6643405745192461</v>
      </c>
      <c r="M71" s="20">
        <v>98.957999999999998</v>
      </c>
      <c r="N71" s="20">
        <v>39.61</v>
      </c>
      <c r="O71" s="20">
        <v>135.42400000000001</v>
      </c>
      <c r="P71" s="50">
        <f>IFERROR(AVERAGE(INDEX(R:R,IFERROR(MATCH($B71-Annex!$B$4/60,$B:$B),2)):R71),IF(Data!$B$2="",0,"-"))</f>
        <v>-0.34599181719775729</v>
      </c>
      <c r="Q71" s="50">
        <f>IFERROR(AVERAGE(INDEX(S:S,IFERROR(MATCH($B71-Annex!$B$4/60,$B:$B),2)):S71),IF(Data!$B$2="",0,"-"))</f>
        <v>-0.41708599585845729</v>
      </c>
      <c r="R71" s="50">
        <f>IFERROR((5.670373*10^-8*(T71+273.15)^4+((Annex!$B$5+Annex!$B$6)*(T71-V71)+Annex!$B$7*(T71-INDEX(T:T,IFERROR(MATCH($B71-Annex!$B$9/60,$B:$B),2)))/(60*($B71-INDEX($B:$B,IFERROR(MATCH($B71-Annex!$B$9/60,$B:$B),2)))))/Annex!$B$8)/1000,IF(Data!$B$2="",0,"-"))</f>
        <v>-0.42059543447485587</v>
      </c>
      <c r="S71" s="50">
        <f>IFERROR((5.670373*10^-8*(U71+273.15)^4+((Annex!$B$5+Annex!$B$6)*(U71-V71)+Annex!$B$7*(U71-INDEX(U:U,IFERROR(MATCH($B71-Annex!$B$9/60,$B:$B),2)))/(60*($B71-INDEX($B:$B,IFERROR(MATCH($B71-Annex!$B$9/60,$B:$B),2)))))/Annex!$B$8)/1000,IF(Data!$B$2="",0,"-"))</f>
        <v>-0.7488052343188113</v>
      </c>
      <c r="T71" s="20">
        <v>36.606999999999999</v>
      </c>
      <c r="U71" s="20">
        <v>35.744</v>
      </c>
      <c r="V71" s="20">
        <v>88.403999999999996</v>
      </c>
      <c r="W71" s="20">
        <v>1039.8489999999999</v>
      </c>
      <c r="X71" s="20">
        <v>1084.3130000000001</v>
      </c>
      <c r="Y71" s="20">
        <v>970.49300000000005</v>
      </c>
      <c r="Z71" s="20">
        <v>911.78899999999999</v>
      </c>
      <c r="AA71" s="20">
        <v>761.75</v>
      </c>
      <c r="AB71" s="20">
        <v>632.74199999999996</v>
      </c>
      <c r="AC71" s="20">
        <v>465.286</v>
      </c>
      <c r="AD71" s="20">
        <v>449.75700000000001</v>
      </c>
      <c r="AE71" s="20">
        <v>105.532</v>
      </c>
      <c r="AF71" s="20">
        <v>71.605000000000004</v>
      </c>
      <c r="AG71" s="20">
        <v>58.23</v>
      </c>
      <c r="AH71" s="20">
        <v>560.91899999999998</v>
      </c>
      <c r="AI71" s="20">
        <v>9.8999999999999993E+37</v>
      </c>
    </row>
    <row r="72" spans="1:35" x14ac:dyDescent="0.3">
      <c r="A72" s="5">
        <v>71</v>
      </c>
      <c r="B72" s="19">
        <v>6.5376666700467467</v>
      </c>
      <c r="C72" s="20">
        <v>435.21814799999999</v>
      </c>
      <c r="D72" s="20">
        <v>420.62382000000002</v>
      </c>
      <c r="E72" s="20">
        <v>746.97339999999997</v>
      </c>
      <c r="F72" s="49">
        <f>IFERROR(SUM(C72:E72),IF(Data!$B$2="",0,"-"))</f>
        <v>1602.815368</v>
      </c>
      <c r="G72" s="50">
        <f>IFERROR(F72-Annex!$B$10,IF(Data!$B$2="",0,"-"))</f>
        <v>296.65736800000013</v>
      </c>
      <c r="H72" s="50">
        <f>IFERROR(-14000*(G72-INDEX(G:G,IFERROR(MATCH($B72-Annex!$B$11/60,$B:$B),2)))/(60*($B72-INDEX($B:$B,IFERROR(MATCH($B72-Annex!$B$11/60,$B:$B),2)))),IF(Data!$B$2="",0,"-"))</f>
        <v>631.60894075432054</v>
      </c>
      <c r="I72" s="50">
        <f>IFERROR(AVERAGE(INDEX(K:K,IFERROR(MATCH($B72-Annex!$B$4/60,$B:$B),2)):K72),IF(Data!$B$2="",0,"-"))</f>
        <v>5.3904510707329267</v>
      </c>
      <c r="J72" s="50">
        <f>IFERROR(AVERAGE(INDEX(L:L,IFERROR(MATCH($B72-Annex!$B$4/60,$B:$B),2)):L72),IF(Data!$B$2="",0,"-"))</f>
        <v>-2.5362214056756285</v>
      </c>
      <c r="K72" s="50">
        <f>IFERROR((5.670373*10^-8*(M72+273.15)^4+((Annex!$B$5+Annex!$B$6)*(M72-O72)+Annex!$B$7*(M72-INDEX(M:M,IFERROR(MATCH($B72-Annex!$B$9/60,$B:$B),2)))/(60*($B72-INDEX($B:$B,IFERROR(MATCH($B72-Annex!$B$9/60,$B:$B),2)))))/Annex!$B$8)/1000,IF(Data!$B$2="",0,"-"))</f>
        <v>7.5824563996584695</v>
      </c>
      <c r="L72" s="50">
        <f>IFERROR((5.670373*10^-8*(N72+273.15)^4+((Annex!$B$5+Annex!$B$6)*(N72-O72)+Annex!$B$7*(N72-INDEX(N:N,IFERROR(MATCH($B72-Annex!$B$9/60,$B:$B),2)))/(60*($B72-INDEX($B:$B,IFERROR(MATCH($B72-Annex!$B$9/60,$B:$B),2)))))/Annex!$B$8)/1000,IF(Data!$B$2="",0,"-"))</f>
        <v>-2.7332961078883184</v>
      </c>
      <c r="M72" s="20">
        <v>107.68600000000001</v>
      </c>
      <c r="N72" s="20">
        <v>42.082999999999998</v>
      </c>
      <c r="O72" s="20">
        <v>144.72999999999999</v>
      </c>
      <c r="P72" s="50">
        <f>IFERROR(AVERAGE(INDEX(R:R,IFERROR(MATCH($B72-Annex!$B$4/60,$B:$B),2)):R72),IF(Data!$B$2="",0,"-"))</f>
        <v>-0.34405469624534885</v>
      </c>
      <c r="Q72" s="50">
        <f>IFERROR(AVERAGE(INDEX(S:S,IFERROR(MATCH($B72-Annex!$B$4/60,$B:$B),2)):S72),IF(Data!$B$2="",0,"-"))</f>
        <v>-0.52549834884635904</v>
      </c>
      <c r="R72" s="50">
        <f>IFERROR((5.670373*10^-8*(T72+273.15)^4+((Annex!$B$5+Annex!$B$6)*(T72-V72)+Annex!$B$7*(T72-INDEX(T:T,IFERROR(MATCH($B72-Annex!$B$9/60,$B:$B),2)))/(60*($B72-INDEX($B:$B,IFERROR(MATCH($B72-Annex!$B$9/60,$B:$B),2)))))/Annex!$B$8)/1000,IF(Data!$B$2="",0,"-"))</f>
        <v>-0.43179138171658543</v>
      </c>
      <c r="S72" s="50">
        <f>IFERROR((5.670373*10^-8*(U72+273.15)^4+((Annex!$B$5+Annex!$B$6)*(U72-V72)+Annex!$B$7*(U72-INDEX(U:U,IFERROR(MATCH($B72-Annex!$B$9/60,$B:$B),2)))/(60*($B72-INDEX($B:$B,IFERROR(MATCH($B72-Annex!$B$9/60,$B:$B),2)))))/Annex!$B$8)/1000,IF(Data!$B$2="",0,"-"))</f>
        <v>-0.81740684688050169</v>
      </c>
      <c r="T72" s="20">
        <v>38.883000000000003</v>
      </c>
      <c r="U72" s="20">
        <v>37.75</v>
      </c>
      <c r="V72" s="20">
        <v>96.388999999999996</v>
      </c>
      <c r="W72" s="20">
        <v>1049.17</v>
      </c>
      <c r="X72" s="20">
        <v>1096.9639999999999</v>
      </c>
      <c r="Y72" s="20">
        <v>979.25400000000002</v>
      </c>
      <c r="Z72" s="20">
        <v>915.346</v>
      </c>
      <c r="AA72" s="20">
        <v>768.62800000000004</v>
      </c>
      <c r="AB72" s="20">
        <v>625.36300000000006</v>
      </c>
      <c r="AC72" s="20">
        <v>461.709</v>
      </c>
      <c r="AD72" s="20">
        <v>504.25400000000002</v>
      </c>
      <c r="AE72" s="20">
        <v>125.901</v>
      </c>
      <c r="AF72" s="20">
        <v>76.344999999999999</v>
      </c>
      <c r="AG72" s="20">
        <v>61.69</v>
      </c>
      <c r="AH72" s="20">
        <v>9.8999999999999993E+37</v>
      </c>
      <c r="AI72" s="20">
        <v>9.8999999999999993E+37</v>
      </c>
    </row>
    <row r="73" spans="1:35" x14ac:dyDescent="0.3">
      <c r="A73" s="5">
        <v>72</v>
      </c>
      <c r="B73" s="19">
        <v>6.6315000015310943</v>
      </c>
      <c r="C73" s="20">
        <v>435.14164199999999</v>
      </c>
      <c r="D73" s="20">
        <v>420.49842899999999</v>
      </c>
      <c r="E73" s="20">
        <v>746.86899700000004</v>
      </c>
      <c r="F73" s="49">
        <f>IFERROR(SUM(C73:E73),IF(Data!$B$2="",0,"-"))</f>
        <v>1602.5090680000001</v>
      </c>
      <c r="G73" s="50">
        <f>IFERROR(F73-Annex!$B$10,IF(Data!$B$2="",0,"-"))</f>
        <v>296.35106800000017</v>
      </c>
      <c r="H73" s="50">
        <f>IFERROR(-14000*(G73-INDEX(G:G,IFERROR(MATCH($B73-Annex!$B$11/60,$B:$B),2)))/(60*($B73-INDEX($B:$B,IFERROR(MATCH($B73-Annex!$B$11/60,$B:$B),2)))),IF(Data!$B$2="",0,"-"))</f>
        <v>687.27174155348041</v>
      </c>
      <c r="I73" s="50">
        <f>IFERROR(AVERAGE(INDEX(K:K,IFERROR(MATCH($B73-Annex!$B$4/60,$B:$B),2)):K73),IF(Data!$B$2="",0,"-"))</f>
        <v>6.1766330157457627</v>
      </c>
      <c r="J73" s="50">
        <f>IFERROR(AVERAGE(INDEX(L:L,IFERROR(MATCH($B73-Annex!$B$4/60,$B:$B),2)):L73),IF(Data!$B$2="",0,"-"))</f>
        <v>-2.6118617610054145</v>
      </c>
      <c r="K73" s="50">
        <f>IFERROR((5.670373*10^-8*(M73+273.15)^4+((Annex!$B$5+Annex!$B$6)*(M73-O73)+Annex!$B$7*(M73-INDEX(M:M,IFERROR(MATCH($B73-Annex!$B$9/60,$B:$B),2)))/(60*($B73-INDEX($B:$B,IFERROR(MATCH($B73-Annex!$B$9/60,$B:$B),2)))))/Annex!$B$8)/1000,IF(Data!$B$2="",0,"-"))</f>
        <v>8.7942634952649605</v>
      </c>
      <c r="L73" s="50">
        <f>IFERROR((5.670373*10^-8*(N73+273.15)^4+((Annex!$B$5+Annex!$B$6)*(N73-O73)+Annex!$B$7*(N73-INDEX(N:N,IFERROR(MATCH($B73-Annex!$B$9/60,$B:$B),2)))/(60*($B73-INDEX($B:$B,IFERROR(MATCH($B73-Annex!$B$9/60,$B:$B),2)))))/Annex!$B$8)/1000,IF(Data!$B$2="",0,"-"))</f>
        <v>-2.9120849111493836</v>
      </c>
      <c r="M73" s="20">
        <v>118.374</v>
      </c>
      <c r="N73" s="20">
        <v>45.075000000000003</v>
      </c>
      <c r="O73" s="20">
        <v>154.76400000000001</v>
      </c>
      <c r="P73" s="50">
        <f>IFERROR(AVERAGE(INDEX(R:R,IFERROR(MATCH($B73-Annex!$B$4/60,$B:$B),2)):R73),IF(Data!$B$2="",0,"-"))</f>
        <v>-0.36271105415555543</v>
      </c>
      <c r="Q73" s="50">
        <f>IFERROR(AVERAGE(INDEX(S:S,IFERROR(MATCH($B73-Annex!$B$4/60,$B:$B),2)):S73),IF(Data!$B$2="",0,"-"))</f>
        <v>-0.68696519090810926</v>
      </c>
      <c r="R73" s="50">
        <f>IFERROR((5.670373*10^-8*(T73+273.15)^4+((Annex!$B$5+Annex!$B$6)*(T73-V73)+Annex!$B$7*(T73-INDEX(T:T,IFERROR(MATCH($B73-Annex!$B$9/60,$B:$B),2)))/(60*($B73-INDEX($B:$B,IFERROR(MATCH($B73-Annex!$B$9/60,$B:$B),2)))))/Annex!$B$8)/1000,IF(Data!$B$2="",0,"-"))</f>
        <v>-0.57582886314700166</v>
      </c>
      <c r="S73" s="50">
        <f>IFERROR((5.670373*10^-8*(U73+273.15)^4+((Annex!$B$5+Annex!$B$6)*(U73-V73)+Annex!$B$7*(U73-INDEX(U:U,IFERROR(MATCH($B73-Annex!$B$9/60,$B:$B),2)))/(60*($B73-INDEX($B:$B,IFERROR(MATCH($B73-Annex!$B$9/60,$B:$B),2)))))/Annex!$B$8)/1000,IF(Data!$B$2="",0,"-"))</f>
        <v>-0.97828275439375734</v>
      </c>
      <c r="T73" s="20">
        <v>41.658999999999999</v>
      </c>
      <c r="U73" s="20">
        <v>40.167000000000002</v>
      </c>
      <c r="V73" s="20">
        <v>105.782</v>
      </c>
      <c r="W73" s="20">
        <v>1062.933</v>
      </c>
      <c r="X73" s="20">
        <v>1112.973</v>
      </c>
      <c r="Y73" s="20">
        <v>986.97199999999998</v>
      </c>
      <c r="Z73" s="20">
        <v>909.05399999999997</v>
      </c>
      <c r="AA73" s="20">
        <v>759.524</v>
      </c>
      <c r="AB73" s="20">
        <v>632.09900000000005</v>
      </c>
      <c r="AC73" s="20">
        <v>477.95</v>
      </c>
      <c r="AD73" s="20">
        <v>553.88300000000004</v>
      </c>
      <c r="AE73" s="20">
        <v>136.80099999999999</v>
      </c>
      <c r="AF73" s="20">
        <v>82.286000000000001</v>
      </c>
      <c r="AG73" s="20">
        <v>65.454999999999998</v>
      </c>
      <c r="AH73" s="20">
        <v>9.8999999999999993E+37</v>
      </c>
      <c r="AI73" s="20">
        <v>9.8999999999999993E+37</v>
      </c>
    </row>
    <row r="74" spans="1:35" x14ac:dyDescent="0.3">
      <c r="A74" s="5">
        <v>73</v>
      </c>
      <c r="B74" s="19">
        <v>6.725500007160008</v>
      </c>
      <c r="C74" s="20">
        <v>434.978543</v>
      </c>
      <c r="D74" s="20">
        <v>420.36294400000003</v>
      </c>
      <c r="E74" s="20">
        <v>746.63913300000002</v>
      </c>
      <c r="F74" s="49">
        <f>IFERROR(SUM(C74:E74),IF(Data!$B$2="",0,"-"))</f>
        <v>1601.98062</v>
      </c>
      <c r="G74" s="50">
        <f>IFERROR(F74-Annex!$B$10,IF(Data!$B$2="",0,"-"))</f>
        <v>295.82262000000014</v>
      </c>
      <c r="H74" s="50">
        <f>IFERROR(-14000*(G74-INDEX(G:G,IFERROR(MATCH($B74-Annex!$B$11/60,$B:$B),2)))/(60*($B74-INDEX($B:$B,IFERROR(MATCH($B74-Annex!$B$11/60,$B:$B),2)))),IF(Data!$B$2="",0,"-"))</f>
        <v>738.73521910101385</v>
      </c>
      <c r="I74" s="50">
        <f>IFERROR(AVERAGE(INDEX(K:K,IFERROR(MATCH($B74-Annex!$B$4/60,$B:$B),2)):K74),IF(Data!$B$2="",0,"-"))</f>
        <v>7.002909484103264</v>
      </c>
      <c r="J74" s="50">
        <f>IFERROR(AVERAGE(INDEX(L:L,IFERROR(MATCH($B74-Annex!$B$4/60,$B:$B),2)):L74),IF(Data!$B$2="",0,"-"))</f>
        <v>-2.5569653435812301</v>
      </c>
      <c r="K74" s="50">
        <f>IFERROR((5.670373*10^-8*(M74+273.15)^4+((Annex!$B$5+Annex!$B$6)*(M74-O74)+Annex!$B$7*(M74-INDEX(M:M,IFERROR(MATCH($B74-Annex!$B$9/60,$B:$B),2)))/(60*($B74-INDEX($B:$B,IFERROR(MATCH($B74-Annex!$B$9/60,$B:$B),2)))))/Annex!$B$8)/1000,IF(Data!$B$2="",0,"-"))</f>
        <v>10.135759869369476</v>
      </c>
      <c r="L74" s="50">
        <f>IFERROR((5.670373*10^-8*(N74+273.15)^4+((Annex!$B$5+Annex!$B$6)*(N74-O74)+Annex!$B$7*(N74-INDEX(N:N,IFERROR(MATCH($B74-Annex!$B$9/60,$B:$B),2)))/(60*($B74-INDEX($B:$B,IFERROR(MATCH($B74-Annex!$B$9/60,$B:$B),2)))))/Annex!$B$8)/1000,IF(Data!$B$2="",0,"-"))</f>
        <v>-2.5886989468129351</v>
      </c>
      <c r="M74" s="20">
        <v>130.21100000000001</v>
      </c>
      <c r="N74" s="20">
        <v>49.009</v>
      </c>
      <c r="O74" s="20">
        <v>163.24700000000001</v>
      </c>
      <c r="P74" s="50">
        <f>IFERROR(AVERAGE(INDEX(R:R,IFERROR(MATCH($B74-Annex!$B$4/60,$B:$B),2)):R74),IF(Data!$B$2="",0,"-"))</f>
        <v>-0.41816298794487083</v>
      </c>
      <c r="Q74" s="50">
        <f>IFERROR(AVERAGE(INDEX(S:S,IFERROR(MATCH($B74-Annex!$B$4/60,$B:$B),2)):S74),IF(Data!$B$2="",0,"-"))</f>
        <v>-0.78113321799326052</v>
      </c>
      <c r="R74" s="50">
        <f>IFERROR((5.670373*10^-8*(T74+273.15)^4+((Annex!$B$5+Annex!$B$6)*(T74-V74)+Annex!$B$7*(T74-INDEX(T:T,IFERROR(MATCH($B74-Annex!$B$9/60,$B:$B),2)))/(60*($B74-INDEX($B:$B,IFERROR(MATCH($B74-Annex!$B$9/60,$B:$B),2)))))/Annex!$B$8)/1000,IF(Data!$B$2="",0,"-"))</f>
        <v>-0.61631560883581449</v>
      </c>
      <c r="S74" s="50">
        <f>IFERROR((5.670373*10^-8*(U74+273.15)^4+((Annex!$B$5+Annex!$B$6)*(U74-V74)+Annex!$B$7*(U74-INDEX(U:U,IFERROR(MATCH($B74-Annex!$B$9/60,$B:$B),2)))/(60*($B74-INDEX($B:$B,IFERROR(MATCH($B74-Annex!$B$9/60,$B:$B),2)))))/Annex!$B$8)/1000,IF(Data!$B$2="",0,"-"))</f>
        <v>-1.1349776145454098</v>
      </c>
      <c r="T74" s="20">
        <v>44.866</v>
      </c>
      <c r="U74" s="20">
        <v>42.889000000000003</v>
      </c>
      <c r="V74" s="20">
        <v>115.682</v>
      </c>
      <c r="W74" s="20">
        <v>1071.595</v>
      </c>
      <c r="X74" s="20">
        <v>1111.336</v>
      </c>
      <c r="Y74" s="20">
        <v>1003.463</v>
      </c>
      <c r="Z74" s="20">
        <v>940.86099999999999</v>
      </c>
      <c r="AA74" s="20">
        <v>816.74099999999999</v>
      </c>
      <c r="AB74" s="20">
        <v>713.51099999999997</v>
      </c>
      <c r="AC74" s="20">
        <v>516.39599999999996</v>
      </c>
      <c r="AD74" s="20">
        <v>596.44399999999996</v>
      </c>
      <c r="AE74" s="20">
        <v>142.35499999999999</v>
      </c>
      <c r="AF74" s="20">
        <v>88.944000000000003</v>
      </c>
      <c r="AG74" s="20">
        <v>70.760999999999996</v>
      </c>
      <c r="AH74" s="20">
        <v>9.8999999999999993E+37</v>
      </c>
      <c r="AI74" s="20">
        <v>9.8999999999999993E+37</v>
      </c>
    </row>
    <row r="75" spans="1:35" x14ac:dyDescent="0.3">
      <c r="A75" s="5">
        <v>74</v>
      </c>
      <c r="B75" s="19">
        <v>6.8230000021867454</v>
      </c>
      <c r="C75" s="20">
        <v>434.83142199999998</v>
      </c>
      <c r="D75" s="20">
        <v>420.22577799999999</v>
      </c>
      <c r="E75" s="20">
        <v>746.287193</v>
      </c>
      <c r="F75" s="49">
        <f>IFERROR(SUM(C75:E75),IF(Data!$B$2="",0,"-"))</f>
        <v>1601.3443929999999</v>
      </c>
      <c r="G75" s="50">
        <f>IFERROR(F75-Annex!$B$10,IF(Data!$B$2="",0,"-"))</f>
        <v>295.18639299999995</v>
      </c>
      <c r="H75" s="50">
        <f>IFERROR(-14000*(G75-INDEX(G:G,IFERROR(MATCH($B75-Annex!$B$11/60,$B:$B),2)))/(60*($B75-INDEX($B:$B,IFERROR(MATCH($B75-Annex!$B$11/60,$B:$B),2)))),IF(Data!$B$2="",0,"-"))</f>
        <v>839.12593263752547</v>
      </c>
      <c r="I75" s="50">
        <f>IFERROR(AVERAGE(INDEX(K:K,IFERROR(MATCH($B75-Annex!$B$4/60,$B:$B),2)):K75),IF(Data!$B$2="",0,"-"))</f>
        <v>7.9635156790440886</v>
      </c>
      <c r="J75" s="50">
        <f>IFERROR(AVERAGE(INDEX(L:L,IFERROR(MATCH($B75-Annex!$B$4/60,$B:$B),2)):L75),IF(Data!$B$2="",0,"-"))</f>
        <v>-2.6713731128234537</v>
      </c>
      <c r="K75" s="50">
        <f>IFERROR((5.670373*10^-8*(M75+273.15)^4+((Annex!$B$5+Annex!$B$6)*(M75-O75)+Annex!$B$7*(M75-INDEX(M:M,IFERROR(MATCH($B75-Annex!$B$9/60,$B:$B),2)))/(60*($B75-INDEX($B:$B,IFERROR(MATCH($B75-Annex!$B$9/60,$B:$B),2)))))/Annex!$B$8)/1000,IF(Data!$B$2="",0,"-"))</f>
        <v>11.349732827755954</v>
      </c>
      <c r="L75" s="50">
        <f>IFERROR((5.670373*10^-8*(N75+273.15)^4+((Annex!$B$5+Annex!$B$6)*(N75-O75)+Annex!$B$7*(N75-INDEX(N:N,IFERROR(MATCH($B75-Annex!$B$9/60,$B:$B),2)))/(60*($B75-INDEX($B:$B,IFERROR(MATCH($B75-Annex!$B$9/60,$B:$B),2)))))/Annex!$B$8)/1000,IF(Data!$B$2="",0,"-"))</f>
        <v>-2.9230524715486284</v>
      </c>
      <c r="M75" s="20">
        <v>143.15799999999999</v>
      </c>
      <c r="N75" s="20">
        <v>52.161999999999999</v>
      </c>
      <c r="O75" s="20">
        <v>172.98500000000001</v>
      </c>
      <c r="P75" s="50">
        <f>IFERROR(AVERAGE(INDEX(R:R,IFERROR(MATCH($B75-Annex!$B$4/60,$B:$B),2)):R75),IF(Data!$B$2="",0,"-"))</f>
        <v>-0.47884424552391991</v>
      </c>
      <c r="Q75" s="50">
        <f>IFERROR(AVERAGE(INDEX(S:S,IFERROR(MATCH($B75-Annex!$B$4/60,$B:$B),2)):S75),IF(Data!$B$2="",0,"-"))</f>
        <v>-0.87461698340418315</v>
      </c>
      <c r="R75" s="50">
        <f>IFERROR((5.670373*10^-8*(T75+273.15)^4+((Annex!$B$5+Annex!$B$6)*(T75-V75)+Annex!$B$7*(T75-INDEX(T:T,IFERROR(MATCH($B75-Annex!$B$9/60,$B:$B),2)))/(60*($B75-INDEX($B:$B,IFERROR(MATCH($B75-Annex!$B$9/60,$B:$B),2)))))/Annex!$B$8)/1000,IF(Data!$B$2="",0,"-"))</f>
        <v>-0.57678982147250957</v>
      </c>
      <c r="S75" s="50">
        <f>IFERROR((5.670373*10^-8*(U75+273.15)^4+((Annex!$B$5+Annex!$B$6)*(U75-V75)+Annex!$B$7*(U75-INDEX(U:U,IFERROR(MATCH($B75-Annex!$B$9/60,$B:$B),2)))/(60*($B75-INDEX($B:$B,IFERROR(MATCH($B75-Annex!$B$9/60,$B:$B),2)))))/Annex!$B$8)/1000,IF(Data!$B$2="",0,"-"))</f>
        <v>-1.2497140216599996</v>
      </c>
      <c r="T75" s="20">
        <v>48.384999999999998</v>
      </c>
      <c r="U75" s="20">
        <v>45.783000000000001</v>
      </c>
      <c r="V75" s="20">
        <v>124.04900000000001</v>
      </c>
      <c r="W75" s="20">
        <v>1086.28</v>
      </c>
      <c r="X75" s="20">
        <v>1117.5820000000001</v>
      </c>
      <c r="Y75" s="20">
        <v>1018.6319999999999</v>
      </c>
      <c r="Z75" s="20">
        <v>959.601</v>
      </c>
      <c r="AA75" s="20">
        <v>851.97500000000002</v>
      </c>
      <c r="AB75" s="20">
        <v>751.39400000000001</v>
      </c>
      <c r="AC75" s="20">
        <v>578.65</v>
      </c>
      <c r="AD75" s="20">
        <v>631.58399999999995</v>
      </c>
      <c r="AE75" s="20">
        <v>151.01</v>
      </c>
      <c r="AF75" s="20">
        <v>96.013000000000005</v>
      </c>
      <c r="AG75" s="20">
        <v>75.331999999999994</v>
      </c>
      <c r="AH75" s="20">
        <v>9.8999999999999993E+37</v>
      </c>
      <c r="AI75" s="20">
        <v>9.8999999999999993E+37</v>
      </c>
    </row>
    <row r="76" spans="1:35" x14ac:dyDescent="0.3">
      <c r="A76" s="5">
        <v>75</v>
      </c>
      <c r="B76" s="19">
        <v>6.9175000092945993</v>
      </c>
      <c r="C76" s="20">
        <v>434.59265099999999</v>
      </c>
      <c r="D76" s="20">
        <v>420.11975100000001</v>
      </c>
      <c r="E76" s="20">
        <v>746.26951099999997</v>
      </c>
      <c r="F76" s="49">
        <f>IFERROR(SUM(C76:E76),IF(Data!$B$2="",0,"-"))</f>
        <v>1600.9819130000001</v>
      </c>
      <c r="G76" s="50">
        <f>IFERROR(F76-Annex!$B$10,IF(Data!$B$2="",0,"-"))</f>
        <v>294.82391300000018</v>
      </c>
      <c r="H76" s="50">
        <f>IFERROR(-14000*(G76-INDEX(G:G,IFERROR(MATCH($B76-Annex!$B$11/60,$B:$B),2)))/(60*($B76-INDEX($B:$B,IFERROR(MATCH($B76-Annex!$B$11/60,$B:$B),2)))),IF(Data!$B$2="",0,"-"))</f>
        <v>877.88081883351856</v>
      </c>
      <c r="I76" s="50">
        <f>IFERROR(AVERAGE(INDEX(K:K,IFERROR(MATCH($B76-Annex!$B$4/60,$B:$B),2)):K76),IF(Data!$B$2="",0,"-"))</f>
        <v>8.9769783627361139</v>
      </c>
      <c r="J76" s="50">
        <f>IFERROR(AVERAGE(INDEX(L:L,IFERROR(MATCH($B76-Annex!$B$4/60,$B:$B),2)):L76),IF(Data!$B$2="",0,"-"))</f>
        <v>-2.8049575943273766</v>
      </c>
      <c r="K76" s="50">
        <f>IFERROR((5.670373*10^-8*(M76+273.15)^4+((Annex!$B$5+Annex!$B$6)*(M76-O76)+Annex!$B$7*(M76-INDEX(M:M,IFERROR(MATCH($B76-Annex!$B$9/60,$B:$B),2)))/(60*($B76-INDEX($B:$B,IFERROR(MATCH($B76-Annex!$B$9/60,$B:$B),2)))))/Annex!$B$8)/1000,IF(Data!$B$2="",0,"-"))</f>
        <v>12.426200121857997</v>
      </c>
      <c r="L76" s="50">
        <f>IFERROR((5.670373*10^-8*(N76+273.15)^4+((Annex!$B$5+Annex!$B$6)*(N76-O76)+Annex!$B$7*(N76-INDEX(N:N,IFERROR(MATCH($B76-Annex!$B$9/60,$B:$B),2)))/(60*($B76-INDEX($B:$B,IFERROR(MATCH($B76-Annex!$B$9/60,$B:$B),2)))))/Annex!$B$8)/1000,IF(Data!$B$2="",0,"-"))</f>
        <v>-3.3044876662705538</v>
      </c>
      <c r="M76" s="20">
        <v>156.34800000000001</v>
      </c>
      <c r="N76" s="20">
        <v>55.814</v>
      </c>
      <c r="O76" s="20">
        <v>181.499</v>
      </c>
      <c r="P76" s="50">
        <f>IFERROR(AVERAGE(INDEX(R:R,IFERROR(MATCH($B76-Annex!$B$4/60,$B:$B),2)):R76),IF(Data!$B$2="",0,"-"))</f>
        <v>-0.50639045278756945</v>
      </c>
      <c r="Q76" s="50">
        <f>IFERROR(AVERAGE(INDEX(S:S,IFERROR(MATCH($B76-Annex!$B$4/60,$B:$B),2)):S76),IF(Data!$B$2="",0,"-"))</f>
        <v>-0.97829028036954502</v>
      </c>
      <c r="R76" s="50">
        <f>IFERROR((5.670373*10^-8*(T76+273.15)^4+((Annex!$B$5+Annex!$B$6)*(T76-V76)+Annex!$B$7*(T76-INDEX(T:T,IFERROR(MATCH($B76-Annex!$B$9/60,$B:$B),2)))/(60*($B76-INDEX($B:$B,IFERROR(MATCH($B76-Annex!$B$9/60,$B:$B),2)))))/Annex!$B$8)/1000,IF(Data!$B$2="",0,"-"))</f>
        <v>-0.5082610018655529</v>
      </c>
      <c r="S76" s="50">
        <f>IFERROR((5.670373*10^-8*(U76+273.15)^4+((Annex!$B$5+Annex!$B$6)*(U76-V76)+Annex!$B$7*(U76-INDEX(U:U,IFERROR(MATCH($B76-Annex!$B$9/60,$B:$B),2)))/(60*($B76-INDEX($B:$B,IFERROR(MATCH($B76-Annex!$B$9/60,$B:$B),2)))))/Annex!$B$8)/1000,IF(Data!$B$2="",0,"-"))</f>
        <v>-1.2826837534006568</v>
      </c>
      <c r="T76" s="20">
        <v>52.055</v>
      </c>
      <c r="U76" s="20">
        <v>48.831000000000003</v>
      </c>
      <c r="V76" s="20">
        <v>130.61000000000001</v>
      </c>
      <c r="W76" s="20">
        <v>1096.4349999999999</v>
      </c>
      <c r="X76" s="20">
        <v>1126.8620000000001</v>
      </c>
      <c r="Y76" s="20">
        <v>1026.367</v>
      </c>
      <c r="Z76" s="20">
        <v>964.52599999999995</v>
      </c>
      <c r="AA76" s="20">
        <v>857.18399999999997</v>
      </c>
      <c r="AB76" s="20">
        <v>760.93700000000001</v>
      </c>
      <c r="AC76" s="20">
        <v>598.55700000000002</v>
      </c>
      <c r="AD76" s="20">
        <v>663.86400000000003</v>
      </c>
      <c r="AE76" s="20">
        <v>160.696</v>
      </c>
      <c r="AF76" s="20">
        <v>103.252</v>
      </c>
      <c r="AG76" s="20">
        <v>79.954999999999998</v>
      </c>
      <c r="AH76" s="20">
        <v>9.8999999999999993E+37</v>
      </c>
      <c r="AI76" s="20">
        <v>9.8999999999999993E+37</v>
      </c>
    </row>
    <row r="77" spans="1:35" x14ac:dyDescent="0.3">
      <c r="A77" s="5">
        <v>76</v>
      </c>
      <c r="B77" s="19">
        <v>7.011500004446134</v>
      </c>
      <c r="C77" s="20">
        <v>434.49429600000002</v>
      </c>
      <c r="D77" s="20">
        <v>419.84879100000001</v>
      </c>
      <c r="E77" s="20">
        <v>745.946189</v>
      </c>
      <c r="F77" s="49">
        <f>IFERROR(SUM(C77:E77),IF(Data!$B$2="",0,"-"))</f>
        <v>1600.289276</v>
      </c>
      <c r="G77" s="50">
        <f>IFERROR(F77-Annex!$B$10,IF(Data!$B$2="",0,"-"))</f>
        <v>294.13127600000007</v>
      </c>
      <c r="H77" s="50">
        <f>IFERROR(-14000*(G77-INDEX(G:G,IFERROR(MATCH($B77-Annex!$B$11/60,$B:$B),2)))/(60*($B77-INDEX($B:$B,IFERROR(MATCH($B77-Annex!$B$11/60,$B:$B),2)))),IF(Data!$B$2="",0,"-"))</f>
        <v>987.55169818487195</v>
      </c>
      <c r="I77" s="50">
        <f>IFERROR(AVERAGE(INDEX(K:K,IFERROR(MATCH($B77-Annex!$B$4/60,$B:$B),2)):K77),IF(Data!$B$2="",0,"-"))</f>
        <v>10.071296226571215</v>
      </c>
      <c r="J77" s="50">
        <f>IFERROR(AVERAGE(INDEX(L:L,IFERROR(MATCH($B77-Annex!$B$4/60,$B:$B),2)):L77),IF(Data!$B$2="",0,"-"))</f>
        <v>-2.7648328544390384</v>
      </c>
      <c r="K77" s="50">
        <f>IFERROR((5.670373*10^-8*(M77+273.15)^4+((Annex!$B$5+Annex!$B$6)*(M77-O77)+Annex!$B$7*(M77-INDEX(M:M,IFERROR(MATCH($B77-Annex!$B$9/60,$B:$B),2)))/(60*($B77-INDEX($B:$B,IFERROR(MATCH($B77-Annex!$B$9/60,$B:$B),2)))))/Annex!$B$8)/1000,IF(Data!$B$2="",0,"-"))</f>
        <v>13.604701057610109</v>
      </c>
      <c r="L77" s="50">
        <f>IFERROR((5.670373*10^-8*(N77+273.15)^4+((Annex!$B$5+Annex!$B$6)*(N77-O77)+Annex!$B$7*(N77-INDEX(N:N,IFERROR(MATCH($B77-Annex!$B$9/60,$B:$B),2)))/(60*($B77-INDEX($B:$B,IFERROR(MATCH($B77-Annex!$B$9/60,$B:$B),2)))))/Annex!$B$8)/1000,IF(Data!$B$2="",0,"-"))</f>
        <v>-2.2278693028842058</v>
      </c>
      <c r="M77" s="20">
        <v>170.334</v>
      </c>
      <c r="N77" s="20">
        <v>61.597999999999999</v>
      </c>
      <c r="O77" s="20">
        <v>191.73099999999999</v>
      </c>
      <c r="P77" s="50">
        <f>IFERROR(AVERAGE(INDEX(R:R,IFERROR(MATCH($B77-Annex!$B$4/60,$B:$B),2)):R77),IF(Data!$B$2="",0,"-"))</f>
        <v>-0.51167206040652924</v>
      </c>
      <c r="Q77" s="50">
        <f>IFERROR(AVERAGE(INDEX(S:S,IFERROR(MATCH($B77-Annex!$B$4/60,$B:$B),2)):S77),IF(Data!$B$2="",0,"-"))</f>
        <v>-1.0752778643918712</v>
      </c>
      <c r="R77" s="50">
        <f>IFERROR((5.670373*10^-8*(T77+273.15)^4+((Annex!$B$5+Annex!$B$6)*(T77-V77)+Annex!$B$7*(T77-INDEX(T:T,IFERROR(MATCH($B77-Annex!$B$9/60,$B:$B),2)))/(60*($B77-INDEX($B:$B,IFERROR(MATCH($B77-Annex!$B$9/60,$B:$B),2)))))/Annex!$B$8)/1000,IF(Data!$B$2="",0,"-"))</f>
        <v>-0.45212231133338388</v>
      </c>
      <c r="S77" s="50">
        <f>IFERROR((5.670373*10^-8*(U77+273.15)^4+((Annex!$B$5+Annex!$B$6)*(U77-V77)+Annex!$B$7*(U77-INDEX(U:U,IFERROR(MATCH($B77-Annex!$B$9/60,$B:$B),2)))/(60*($B77-INDEX($B:$B,IFERROR(MATCH($B77-Annex!$B$9/60,$B:$B),2)))))/Annex!$B$8)/1000,IF(Data!$B$2="",0,"-"))</f>
        <v>-1.3150748255439613</v>
      </c>
      <c r="T77" s="20">
        <v>56.116</v>
      </c>
      <c r="U77" s="20">
        <v>52.197000000000003</v>
      </c>
      <c r="V77" s="20">
        <v>139.80099999999999</v>
      </c>
      <c r="W77" s="20">
        <v>1108.011</v>
      </c>
      <c r="X77" s="20">
        <v>1138.498</v>
      </c>
      <c r="Y77" s="20">
        <v>1043.8789999999999</v>
      </c>
      <c r="Z77" s="20">
        <v>970.25699999999995</v>
      </c>
      <c r="AA77" s="20">
        <v>855.83399999999995</v>
      </c>
      <c r="AB77" s="20">
        <v>778.79100000000005</v>
      </c>
      <c r="AC77" s="20">
        <v>628.41800000000001</v>
      </c>
      <c r="AD77" s="20">
        <v>699.06899999999996</v>
      </c>
      <c r="AE77" s="20">
        <v>171.78899999999999</v>
      </c>
      <c r="AF77" s="20">
        <v>112.12</v>
      </c>
      <c r="AG77" s="20">
        <v>85.41</v>
      </c>
      <c r="AH77" s="20">
        <v>9.8999999999999993E+37</v>
      </c>
      <c r="AI77" s="20">
        <v>9.8999999999999993E+37</v>
      </c>
    </row>
    <row r="78" spans="1:35" x14ac:dyDescent="0.3">
      <c r="A78" s="5">
        <v>77</v>
      </c>
      <c r="B78" s="19">
        <v>7.1058333374094218</v>
      </c>
      <c r="C78" s="20">
        <v>434.38668000000001</v>
      </c>
      <c r="D78" s="20">
        <v>419.76800500000002</v>
      </c>
      <c r="E78" s="20">
        <v>745.58245699999998</v>
      </c>
      <c r="F78" s="49">
        <f>IFERROR(SUM(C78:E78),IF(Data!$B$2="",0,"-"))</f>
        <v>1599.7371419999999</v>
      </c>
      <c r="G78" s="50">
        <f>IFERROR(F78-Annex!$B$10,IF(Data!$B$2="",0,"-"))</f>
        <v>293.57914200000005</v>
      </c>
      <c r="H78" s="50">
        <f>IFERROR(-14000*(G78-INDEX(G:G,IFERROR(MATCH($B78-Annex!$B$11/60,$B:$B),2)))/(60*($B78-INDEX($B:$B,IFERROR(MATCH($B78-Annex!$B$11/60,$B:$B),2)))),IF(Data!$B$2="",0,"-"))</f>
        <v>1048.893999417025</v>
      </c>
      <c r="I78" s="50">
        <f>IFERROR(AVERAGE(INDEX(K:K,IFERROR(MATCH($B78-Annex!$B$4/60,$B:$B),2)):K78),IF(Data!$B$2="",0,"-"))</f>
        <v>11.249103226491339</v>
      </c>
      <c r="J78" s="50">
        <f>IFERROR(AVERAGE(INDEX(L:L,IFERROR(MATCH($B78-Annex!$B$4/60,$B:$B),2)):L78),IF(Data!$B$2="",0,"-"))</f>
        <v>-2.817751935034118</v>
      </c>
      <c r="K78" s="50">
        <f>IFERROR((5.670373*10^-8*(M78+273.15)^4+((Annex!$B$5+Annex!$B$6)*(M78-O78)+Annex!$B$7*(M78-INDEX(M:M,IFERROR(MATCH($B78-Annex!$B$9/60,$B:$B),2)))/(60*($B78-INDEX($B:$B,IFERROR(MATCH($B78-Annex!$B$9/60,$B:$B),2)))))/Annex!$B$8)/1000,IF(Data!$B$2="",0,"-"))</f>
        <v>14.85060881392241</v>
      </c>
      <c r="L78" s="50">
        <f>IFERROR((5.670373*10^-8*(N78+273.15)^4+((Annex!$B$5+Annex!$B$6)*(N78-O78)+Annex!$B$7*(N78-INDEX(N:N,IFERROR(MATCH($B78-Annex!$B$9/60,$B:$B),2)))/(60*($B78-INDEX($B:$B,IFERROR(MATCH($B78-Annex!$B$9/60,$B:$B),2)))))/Annex!$B$8)/1000,IF(Data!$B$2="",0,"-"))</f>
        <v>-3.0347741386848046</v>
      </c>
      <c r="M78" s="20">
        <v>185.15</v>
      </c>
      <c r="N78" s="20">
        <v>64.522000000000006</v>
      </c>
      <c r="O78" s="20">
        <v>203.50399999999999</v>
      </c>
      <c r="P78" s="50">
        <f>IFERROR(AVERAGE(INDEX(R:R,IFERROR(MATCH($B78-Annex!$B$4/60,$B:$B),2)):R78),IF(Data!$B$2="",0,"-"))</f>
        <v>-0.49964494149063426</v>
      </c>
      <c r="Q78" s="50">
        <f>IFERROR(AVERAGE(INDEX(S:S,IFERROR(MATCH($B78-Annex!$B$4/60,$B:$B),2)):S78),IF(Data!$B$2="",0,"-"))</f>
        <v>-1.1591497472412315</v>
      </c>
      <c r="R78" s="50">
        <f>IFERROR((5.670373*10^-8*(T78+273.15)^4+((Annex!$B$5+Annex!$B$6)*(T78-V78)+Annex!$B$7*(T78-INDEX(T:T,IFERROR(MATCH($B78-Annex!$B$9/60,$B:$B),2)))/(60*($B78-INDEX($B:$B,IFERROR(MATCH($B78-Annex!$B$9/60,$B:$B),2)))))/Annex!$B$8)/1000,IF(Data!$B$2="",0,"-"))</f>
        <v>-0.33640560206359121</v>
      </c>
      <c r="S78" s="50">
        <f>IFERROR((5.670373*10^-8*(U78+273.15)^4+((Annex!$B$5+Annex!$B$6)*(U78-V78)+Annex!$B$7*(U78-INDEX(U:U,IFERROR(MATCH($B78-Annex!$B$9/60,$B:$B),2)))/(60*($B78-INDEX($B:$B,IFERROR(MATCH($B78-Annex!$B$9/60,$B:$B),2)))))/Annex!$B$8)/1000,IF(Data!$B$2="",0,"-"))</f>
        <v>-1.3359084142643345</v>
      </c>
      <c r="T78" s="20">
        <v>60.587000000000003</v>
      </c>
      <c r="U78" s="20">
        <v>55.866999999999997</v>
      </c>
      <c r="V78" s="20">
        <v>149.54400000000001</v>
      </c>
      <c r="W78" s="20">
        <v>1117.856</v>
      </c>
      <c r="X78" s="20">
        <v>1159.26</v>
      </c>
      <c r="Y78" s="20">
        <v>1056.3240000000001</v>
      </c>
      <c r="Z78" s="20">
        <v>995.33600000000001</v>
      </c>
      <c r="AA78" s="20">
        <v>897.80200000000002</v>
      </c>
      <c r="AB78" s="20">
        <v>804.505</v>
      </c>
      <c r="AC78" s="20">
        <v>668.60500000000002</v>
      </c>
      <c r="AD78" s="20">
        <v>734.94100000000003</v>
      </c>
      <c r="AE78" s="20">
        <v>183.251</v>
      </c>
      <c r="AF78" s="20">
        <v>121.07899999999999</v>
      </c>
      <c r="AG78" s="20">
        <v>90.72</v>
      </c>
      <c r="AH78" s="20">
        <v>9.8999999999999993E+37</v>
      </c>
      <c r="AI78" s="20">
        <v>9.8999999999999993E+37</v>
      </c>
    </row>
    <row r="79" spans="1:35" x14ac:dyDescent="0.3">
      <c r="A79" s="5">
        <v>78</v>
      </c>
      <c r="B79" s="19">
        <v>7.2003333340398967</v>
      </c>
      <c r="C79" s="20">
        <v>434.16640999999998</v>
      </c>
      <c r="D79" s="20">
        <v>419.59296699999999</v>
      </c>
      <c r="E79" s="20">
        <v>745.26840000000004</v>
      </c>
      <c r="F79" s="49">
        <f>IFERROR(SUM(C79:E79),IF(Data!$B$2="",0,"-"))</f>
        <v>1599.027777</v>
      </c>
      <c r="G79" s="50">
        <f>IFERROR(F79-Annex!$B$10,IF(Data!$B$2="",0,"-"))</f>
        <v>292.86977700000011</v>
      </c>
      <c r="H79" s="50">
        <f>IFERROR(-14000*(G79-INDEX(G:G,IFERROR(MATCH($B79-Annex!$B$11/60,$B:$B),2)))/(60*($B79-INDEX($B:$B,IFERROR(MATCH($B79-Annex!$B$11/60,$B:$B),2)))),IF(Data!$B$2="",0,"-"))</f>
        <v>1222.5381044321518</v>
      </c>
      <c r="I79" s="50">
        <f>IFERROR(AVERAGE(INDEX(K:K,IFERROR(MATCH($B79-Annex!$B$4/60,$B:$B),2)):K79),IF(Data!$B$2="",0,"-"))</f>
        <v>12.494821773152575</v>
      </c>
      <c r="J79" s="50">
        <f>IFERROR(AVERAGE(INDEX(L:L,IFERROR(MATCH($B79-Annex!$B$4/60,$B:$B),2)):L79),IF(Data!$B$2="",0,"-"))</f>
        <v>-2.9213261008107057</v>
      </c>
      <c r="K79" s="50">
        <f>IFERROR((5.670373*10^-8*(M79+273.15)^4+((Annex!$B$5+Annex!$B$6)*(M79-O79)+Annex!$B$7*(M79-INDEX(M:M,IFERROR(MATCH($B79-Annex!$B$9/60,$B:$B),2)))/(60*($B79-INDEX($B:$B,IFERROR(MATCH($B79-Annex!$B$9/60,$B:$B),2)))))/Annex!$B$8)/1000,IF(Data!$B$2="",0,"-"))</f>
        <v>16.302486226287119</v>
      </c>
      <c r="L79" s="50">
        <f>IFERROR((5.670373*10^-8*(N79+273.15)^4+((Annex!$B$5+Annex!$B$6)*(N79-O79)+Annex!$B$7*(N79-INDEX(N:N,IFERROR(MATCH($B79-Annex!$B$9/60,$B:$B),2)))/(60*($B79-INDEX($B:$B,IFERROR(MATCH($B79-Annex!$B$9/60,$B:$B),2)))))/Annex!$B$8)/1000,IF(Data!$B$2="",0,"-"))</f>
        <v>-3.4583152683244278</v>
      </c>
      <c r="M79" s="20">
        <v>201.38800000000001</v>
      </c>
      <c r="N79" s="20">
        <v>70.406999999999996</v>
      </c>
      <c r="O79" s="20">
        <v>218.49799999999999</v>
      </c>
      <c r="P79" s="50">
        <f>IFERROR(AVERAGE(INDEX(R:R,IFERROR(MATCH($B79-Annex!$B$4/60,$B:$B),2)):R79),IF(Data!$B$2="",0,"-"))</f>
        <v>-0.46628615036588411</v>
      </c>
      <c r="Q79" s="50">
        <f>IFERROR(AVERAGE(INDEX(S:S,IFERROR(MATCH($B79-Annex!$B$4/60,$B:$B),2)):S79),IF(Data!$B$2="",0,"-"))</f>
        <v>-1.2274410418847577</v>
      </c>
      <c r="R79" s="50">
        <f>IFERROR((5.670373*10^-8*(T79+273.15)^4+((Annex!$B$5+Annex!$B$6)*(T79-V79)+Annex!$B$7*(T79-INDEX(T:T,IFERROR(MATCH($B79-Annex!$B$9/60,$B:$B),2)))/(60*($B79-INDEX($B:$B,IFERROR(MATCH($B79-Annex!$B$9/60,$B:$B),2)))))/Annex!$B$8)/1000,IF(Data!$B$2="",0,"-"))</f>
        <v>-0.19827984384333514</v>
      </c>
      <c r="S79" s="50">
        <f>IFERROR((5.670373*10^-8*(U79+273.15)^4+((Annex!$B$5+Annex!$B$6)*(U79-V79)+Annex!$B$7*(U79-INDEX(U:U,IFERROR(MATCH($B79-Annex!$B$9/60,$B:$B),2)))/(60*($B79-INDEX($B:$B,IFERROR(MATCH($B79-Annex!$B$9/60,$B:$B),2)))))/Annex!$B$8)/1000,IF(Data!$B$2="",0,"-"))</f>
        <v>-1.2954459093851838</v>
      </c>
      <c r="T79" s="20">
        <v>65.497</v>
      </c>
      <c r="U79" s="20">
        <v>59.981999999999999</v>
      </c>
      <c r="V79" s="20">
        <v>159.55799999999999</v>
      </c>
      <c r="W79" s="20">
        <v>1124.403</v>
      </c>
      <c r="X79" s="20">
        <v>1163.652</v>
      </c>
      <c r="Y79" s="20">
        <v>1067.326</v>
      </c>
      <c r="Z79" s="20">
        <v>1015.116</v>
      </c>
      <c r="AA79" s="20">
        <v>929.12</v>
      </c>
      <c r="AB79" s="20">
        <v>857.03800000000001</v>
      </c>
      <c r="AC79" s="20">
        <v>746.38499999999999</v>
      </c>
      <c r="AD79" s="20">
        <v>779.25699999999995</v>
      </c>
      <c r="AE79" s="20">
        <v>200.33799999999999</v>
      </c>
      <c r="AF79" s="20">
        <v>129.84899999999999</v>
      </c>
      <c r="AG79" s="20">
        <v>96.528000000000006</v>
      </c>
      <c r="AH79" s="20">
        <v>9.8999999999999993E+37</v>
      </c>
      <c r="AI79" s="20">
        <v>9.8999999999999993E+37</v>
      </c>
    </row>
    <row r="80" spans="1:35" x14ac:dyDescent="0.3">
      <c r="A80" s="5">
        <v>79</v>
      </c>
      <c r="B80" s="19">
        <v>7.2946666670031846</v>
      </c>
      <c r="C80" s="20">
        <v>434.03442100000001</v>
      </c>
      <c r="D80" s="20">
        <v>419.397741</v>
      </c>
      <c r="E80" s="20">
        <v>744.99476300000003</v>
      </c>
      <c r="F80" s="49">
        <f>IFERROR(SUM(C80:E80),IF(Data!$B$2="",0,"-"))</f>
        <v>1598.4269250000002</v>
      </c>
      <c r="G80" s="50">
        <f>IFERROR(F80-Annex!$B$10,IF(Data!$B$2="",0,"-"))</f>
        <v>292.26892500000031</v>
      </c>
      <c r="H80" s="50">
        <f>IFERROR(-14000*(G80-INDEX(G:G,IFERROR(MATCH($B80-Annex!$B$11/60,$B:$B),2)))/(60*($B80-INDEX($B:$B,IFERROR(MATCH($B80-Annex!$B$11/60,$B:$B),2)))),IF(Data!$B$2="",0,"-"))</f>
        <v>1269.7805343302521</v>
      </c>
      <c r="I80" s="50">
        <f>IFERROR(AVERAGE(INDEX(K:K,IFERROR(MATCH($B80-Annex!$B$4/60,$B:$B),2)):K80),IF(Data!$B$2="",0,"-"))</f>
        <v>13.866740394254775</v>
      </c>
      <c r="J80" s="50">
        <f>IFERROR(AVERAGE(INDEX(L:L,IFERROR(MATCH($B80-Annex!$B$4/60,$B:$B),2)):L80),IF(Data!$B$2="",0,"-"))</f>
        <v>-2.317638094042775</v>
      </c>
      <c r="K80" s="50">
        <f>IFERROR((5.670373*10^-8*(M80+273.15)^4+((Annex!$B$5+Annex!$B$6)*(M80-O80)+Annex!$B$7*(M80-INDEX(M:M,IFERROR(MATCH($B80-Annex!$B$9/60,$B:$B),2)))/(60*($B80-INDEX($B:$B,IFERROR(MATCH($B80-Annex!$B$9/60,$B:$B),2)))))/Annex!$B$8)/1000,IF(Data!$B$2="",0,"-"))</f>
        <v>18.39769384298036</v>
      </c>
      <c r="L80" s="50">
        <f>IFERROR((5.670373*10^-8*(N80+273.15)^4+((Annex!$B$5+Annex!$B$6)*(N80-O80)+Annex!$B$7*(N80-INDEX(N:N,IFERROR(MATCH($B80-Annex!$B$9/60,$B:$B),2)))/(60*($B80-INDEX($B:$B,IFERROR(MATCH($B80-Annex!$B$9/60,$B:$B),2)))))/Annex!$B$8)/1000,IF(Data!$B$2="",0,"-"))</f>
        <v>1.3137311362261312</v>
      </c>
      <c r="M80" s="20">
        <v>219.12899999999999</v>
      </c>
      <c r="N80" s="20">
        <v>83.328000000000003</v>
      </c>
      <c r="O80" s="20">
        <v>231.17</v>
      </c>
      <c r="P80" s="50">
        <f>IFERROR(AVERAGE(INDEX(R:R,IFERROR(MATCH($B80-Annex!$B$4/60,$B:$B),2)):R80),IF(Data!$B$2="",0,"-"))</f>
        <v>-0.42742785552699336</v>
      </c>
      <c r="Q80" s="50">
        <f>IFERROR(AVERAGE(INDEX(S:S,IFERROR(MATCH($B80-Annex!$B$4/60,$B:$B),2)):S80),IF(Data!$B$2="",0,"-"))</f>
        <v>-1.2937798843883166</v>
      </c>
      <c r="R80" s="50">
        <f>IFERROR((5.670373*10^-8*(T80+273.15)^4+((Annex!$B$5+Annex!$B$6)*(T80-V80)+Annex!$B$7*(T80-INDEX(T:T,IFERROR(MATCH($B80-Annex!$B$9/60,$B:$B),2)))/(60*($B80-INDEX($B:$B,IFERROR(MATCH($B80-Annex!$B$9/60,$B:$B),2)))))/Annex!$B$8)/1000,IF(Data!$B$2="",0,"-"))</f>
        <v>-0.30382079927476618</v>
      </c>
      <c r="S80" s="50">
        <f>IFERROR((5.670373*10^-8*(U80+273.15)^4+((Annex!$B$5+Annex!$B$6)*(U80-V80)+Annex!$B$7*(U80-INDEX(U:U,IFERROR(MATCH($B80-Annex!$B$9/60,$B:$B),2)))/(60*($B80-INDEX($B:$B,IFERROR(MATCH($B80-Annex!$B$9/60,$B:$B),2)))))/Annex!$B$8)/1000,IF(Data!$B$2="",0,"-"))</f>
        <v>-1.4426546519186705</v>
      </c>
      <c r="T80" s="20">
        <v>70.787000000000006</v>
      </c>
      <c r="U80" s="20">
        <v>64.495000000000005</v>
      </c>
      <c r="V80" s="20">
        <v>174.31899999999999</v>
      </c>
      <c r="W80" s="20">
        <v>1141.116</v>
      </c>
      <c r="X80" s="20">
        <v>1172.0029999999999</v>
      </c>
      <c r="Y80" s="20">
        <v>1082.001</v>
      </c>
      <c r="Z80" s="20">
        <v>1033.645</v>
      </c>
      <c r="AA80" s="20">
        <v>951.82600000000002</v>
      </c>
      <c r="AB80" s="20">
        <v>884.98400000000004</v>
      </c>
      <c r="AC80" s="20">
        <v>782.38199999999995</v>
      </c>
      <c r="AD80" s="20">
        <v>827.64599999999996</v>
      </c>
      <c r="AE80" s="20">
        <v>250.10599999999999</v>
      </c>
      <c r="AF80" s="20">
        <v>141.268</v>
      </c>
      <c r="AG80" s="20">
        <v>102.51</v>
      </c>
      <c r="AH80" s="20">
        <v>9.8999999999999993E+37</v>
      </c>
      <c r="AI80" s="20">
        <v>9.8999999999999993E+37</v>
      </c>
    </row>
    <row r="81" spans="1:35" x14ac:dyDescent="0.3">
      <c r="A81" s="5">
        <v>80</v>
      </c>
      <c r="B81" s="19">
        <v>7.3933333391323686</v>
      </c>
      <c r="C81" s="20">
        <v>433.84189199999997</v>
      </c>
      <c r="D81" s="20">
        <v>419.21934199999998</v>
      </c>
      <c r="E81" s="20">
        <v>744.65881400000001</v>
      </c>
      <c r="F81" s="49">
        <f>IFERROR(SUM(C81:E81),IF(Data!$B$2="",0,"-"))</f>
        <v>1597.7200480000001</v>
      </c>
      <c r="G81" s="50">
        <f>IFERROR(F81-Annex!$B$10,IF(Data!$B$2="",0,"-"))</f>
        <v>291.56204800000023</v>
      </c>
      <c r="H81" s="50">
        <f>IFERROR(-14000*(G81-INDEX(G:G,IFERROR(MATCH($B81-Annex!$B$11/60,$B:$B),2)))/(60*($B81-INDEX($B:$B,IFERROR(MATCH($B81-Annex!$B$11/60,$B:$B),2)))),IF(Data!$B$2="",0,"-"))</f>
        <v>1380.624197774594</v>
      </c>
      <c r="I81" s="50">
        <f>IFERROR(AVERAGE(INDEX(K:K,IFERROR(MATCH($B81-Annex!$B$4/60,$B:$B),2)):K81),IF(Data!$B$2="",0,"-"))</f>
        <v>15.397982459306084</v>
      </c>
      <c r="J81" s="50">
        <f>IFERROR(AVERAGE(INDEX(L:L,IFERROR(MATCH($B81-Annex!$B$4/60,$B:$B),2)):L81),IF(Data!$B$2="",0,"-"))</f>
        <v>-1.7352222082434403</v>
      </c>
      <c r="K81" s="50">
        <f>IFERROR((5.670373*10^-8*(M81+273.15)^4+((Annex!$B$5+Annex!$B$6)*(M81-O81)+Annex!$B$7*(M81-INDEX(M:M,IFERROR(MATCH($B81-Annex!$B$9/60,$B:$B),2)))/(60*($B81-INDEX($B:$B,IFERROR(MATCH($B81-Annex!$B$9/60,$B:$B),2)))))/Annex!$B$8)/1000,IF(Data!$B$2="",0,"-"))</f>
        <v>20.854454324728653</v>
      </c>
      <c r="L81" s="50">
        <f>IFERROR((5.670373*10^-8*(N81+273.15)^4+((Annex!$B$5+Annex!$B$6)*(N81-O81)+Annex!$B$7*(N81-INDEX(N:N,IFERROR(MATCH($B81-Annex!$B$9/60,$B:$B),2)))/(60*($B81-INDEX($B:$B,IFERROR(MATCH($B81-Annex!$B$9/60,$B:$B),2)))))/Annex!$B$8)/1000,IF(Data!$B$2="",0,"-"))</f>
        <v>1.488212253782407</v>
      </c>
      <c r="M81" s="20">
        <v>239.166</v>
      </c>
      <c r="N81" s="20">
        <v>90.363</v>
      </c>
      <c r="O81" s="20">
        <v>242.351</v>
      </c>
      <c r="P81" s="50">
        <f>IFERROR(AVERAGE(INDEX(R:R,IFERROR(MATCH($B81-Annex!$B$4/60,$B:$B),2)):R81),IF(Data!$B$2="",0,"-"))</f>
        <v>-0.37336369255943941</v>
      </c>
      <c r="Q81" s="50">
        <f>IFERROR(AVERAGE(INDEX(S:S,IFERROR(MATCH($B81-Annex!$B$4/60,$B:$B),2)):S81),IF(Data!$B$2="",0,"-"))</f>
        <v>-1.3365342192400294</v>
      </c>
      <c r="R81" s="50">
        <f>IFERROR((5.670373*10^-8*(T81+273.15)^4+((Annex!$B$5+Annex!$B$6)*(T81-V81)+Annex!$B$7*(T81-INDEX(T:T,IFERROR(MATCH($B81-Annex!$B$9/60,$B:$B),2)))/(60*($B81-INDEX($B:$B,IFERROR(MATCH($B81-Annex!$B$9/60,$B:$B),2)))))/Annex!$B$8)/1000,IF(Data!$B$2="",0,"-"))</f>
        <v>-0.23786646806293674</v>
      </c>
      <c r="S81" s="50">
        <f>IFERROR((5.670373*10^-8*(U81+273.15)^4+((Annex!$B$5+Annex!$B$6)*(U81-V81)+Annex!$B$7*(U81-INDEX(U:U,IFERROR(MATCH($B81-Annex!$B$9/60,$B:$B),2)))/(60*($B81-INDEX($B:$B,IFERROR(MATCH($B81-Annex!$B$9/60,$B:$B),2)))))/Annex!$B$8)/1000,IF(Data!$B$2="",0,"-"))</f>
        <v>-1.4342579585074</v>
      </c>
      <c r="T81" s="20">
        <v>76.924000000000007</v>
      </c>
      <c r="U81" s="20">
        <v>69.802000000000007</v>
      </c>
      <c r="V81" s="20">
        <v>188.393</v>
      </c>
      <c r="W81" s="20">
        <v>1152.6010000000001</v>
      </c>
      <c r="X81" s="20">
        <v>1179.384</v>
      </c>
      <c r="Y81" s="20">
        <v>1095.049</v>
      </c>
      <c r="Z81" s="20">
        <v>1041.77</v>
      </c>
      <c r="AA81" s="20">
        <v>958.90700000000004</v>
      </c>
      <c r="AB81" s="20">
        <v>887.91099999999994</v>
      </c>
      <c r="AC81" s="20">
        <v>800.86900000000003</v>
      </c>
      <c r="AD81" s="20">
        <v>867.03</v>
      </c>
      <c r="AE81" s="20">
        <v>312.072</v>
      </c>
      <c r="AF81" s="20">
        <v>153.26400000000001</v>
      </c>
      <c r="AG81" s="20">
        <v>109.788</v>
      </c>
      <c r="AH81" s="20">
        <v>9.8999999999999993E+37</v>
      </c>
      <c r="AI81" s="20">
        <v>1363.308</v>
      </c>
    </row>
    <row r="82" spans="1:35" x14ac:dyDescent="0.3">
      <c r="A82" s="5">
        <v>81</v>
      </c>
      <c r="B82" s="19">
        <v>7.4876666720956564</v>
      </c>
      <c r="C82" s="20">
        <v>433.559414</v>
      </c>
      <c r="D82" s="20">
        <v>419.03336400000001</v>
      </c>
      <c r="E82" s="20">
        <v>744.07700999999997</v>
      </c>
      <c r="F82" s="49">
        <f>IFERROR(SUM(C82:E82),IF(Data!$B$2="",0,"-"))</f>
        <v>1596.6697879999999</v>
      </c>
      <c r="G82" s="50">
        <f>IFERROR(F82-Annex!$B$10,IF(Data!$B$2="",0,"-"))</f>
        <v>290.51178800000002</v>
      </c>
      <c r="H82" s="50">
        <f>IFERROR(-14000*(G82-INDEX(G:G,IFERROR(MATCH($B82-Annex!$B$11/60,$B:$B),2)))/(60*($B82-INDEX($B:$B,IFERROR(MATCH($B82-Annex!$B$11/60,$B:$B),2)))),IF(Data!$B$2="",0,"-"))</f>
        <v>1513.5957085667364</v>
      </c>
      <c r="I82" s="50">
        <f>IFERROR(AVERAGE(INDEX(K:K,IFERROR(MATCH($B82-Annex!$B$4/60,$B:$B),2)):K82),IF(Data!$B$2="",0,"-"))</f>
        <v>17.063662308399351</v>
      </c>
      <c r="J82" s="50">
        <f>IFERROR(AVERAGE(INDEX(L:L,IFERROR(MATCH($B82-Annex!$B$4/60,$B:$B),2)):L82),IF(Data!$B$2="",0,"-"))</f>
        <v>-1.5964638166190632</v>
      </c>
      <c r="K82" s="50">
        <f>IFERROR((5.670373*10^-8*(M82+273.15)^4+((Annex!$B$5+Annex!$B$6)*(M82-O82)+Annex!$B$7*(M82-INDEX(M:M,IFERROR(MATCH($B82-Annex!$B$9/60,$B:$B),2)))/(60*($B82-INDEX($B:$B,IFERROR(MATCH($B82-Annex!$B$9/60,$B:$B),2)))))/Annex!$B$8)/1000,IF(Data!$B$2="",0,"-"))</f>
        <v>23.009491771408818</v>
      </c>
      <c r="L82" s="50">
        <f>IFERROR((5.670373*10^-8*(N82+273.15)^4+((Annex!$B$5+Annex!$B$6)*(N82-O82)+Annex!$B$7*(N82-INDEX(N:N,IFERROR(MATCH($B82-Annex!$B$9/60,$B:$B),2)))/(60*($B82-INDEX($B:$B,IFERROR(MATCH($B82-Annex!$B$9/60,$B:$B),2)))))/Annex!$B$8)/1000,IF(Data!$B$2="",0,"-"))</f>
        <v>-1.9517437301779881</v>
      </c>
      <c r="M82" s="20">
        <v>259.75</v>
      </c>
      <c r="N82" s="20">
        <v>96.846000000000004</v>
      </c>
      <c r="O82" s="20">
        <v>259.38900000000001</v>
      </c>
      <c r="P82" s="50">
        <f>IFERROR(AVERAGE(INDEX(R:R,IFERROR(MATCH($B82-Annex!$B$4/60,$B:$B),2)):R82),IF(Data!$B$2="",0,"-"))</f>
        <v>-0.34039206357095292</v>
      </c>
      <c r="Q82" s="50">
        <f>IFERROR(AVERAGE(INDEX(S:S,IFERROR(MATCH($B82-Annex!$B$4/60,$B:$B),2)):S82),IF(Data!$B$2="",0,"-"))</f>
        <v>-1.396719269565212</v>
      </c>
      <c r="R82" s="50">
        <f>IFERROR((5.670373*10^-8*(T82+273.15)^4+((Annex!$B$5+Annex!$B$6)*(T82-V82)+Annex!$B$7*(T82-INDEX(T:T,IFERROR(MATCH($B82-Annex!$B$9/60,$B:$B),2)))/(60*($B82-INDEX($B:$B,IFERROR(MATCH($B82-Annex!$B$9/60,$B:$B),2)))))/Annex!$B$8)/1000,IF(Data!$B$2="",0,"-"))</f>
        <v>-0.34598841855310458</v>
      </c>
      <c r="S82" s="50">
        <f>IFERROR((5.670373*10^-8*(U82+273.15)^4+((Annex!$B$5+Annex!$B$6)*(U82-V82)+Annex!$B$7*(U82-INDEX(U:U,IFERROR(MATCH($B82-Annex!$B$9/60,$B:$B),2)))/(60*($B82-INDEX($B:$B,IFERROR(MATCH($B82-Annex!$B$9/60,$B:$B),2)))))/Annex!$B$8)/1000,IF(Data!$B$2="",0,"-"))</f>
        <v>-1.671009373936277</v>
      </c>
      <c r="T82" s="20">
        <v>83.194000000000003</v>
      </c>
      <c r="U82" s="20">
        <v>75.153000000000006</v>
      </c>
      <c r="V82" s="20">
        <v>205.59800000000001</v>
      </c>
      <c r="W82" s="20">
        <v>1166.819</v>
      </c>
      <c r="X82" s="20">
        <v>1178.604</v>
      </c>
      <c r="Y82" s="20">
        <v>1103.4090000000001</v>
      </c>
      <c r="Z82" s="20">
        <v>1060.5139999999999</v>
      </c>
      <c r="AA82" s="20">
        <v>978.27099999999996</v>
      </c>
      <c r="AB82" s="20">
        <v>912.69899999999996</v>
      </c>
      <c r="AC82" s="20">
        <v>826.678</v>
      </c>
      <c r="AD82" s="20">
        <v>895.86599999999999</v>
      </c>
      <c r="AE82" s="20">
        <v>360.75599999999997</v>
      </c>
      <c r="AF82" s="20">
        <v>164.31200000000001</v>
      </c>
      <c r="AG82" s="20">
        <v>117.497</v>
      </c>
      <c r="AH82" s="20">
        <v>9.8999999999999993E+37</v>
      </c>
      <c r="AI82" s="20">
        <v>1202.066</v>
      </c>
    </row>
    <row r="83" spans="1:35" x14ac:dyDescent="0.3">
      <c r="A83" s="5">
        <v>82</v>
      </c>
      <c r="B83" s="19">
        <v>7.5816666672471911</v>
      </c>
      <c r="C83" s="20">
        <v>433.281138</v>
      </c>
      <c r="D83" s="20">
        <v>418.68835100000001</v>
      </c>
      <c r="E83" s="20">
        <v>743.801692</v>
      </c>
      <c r="F83" s="49">
        <f>IFERROR(SUM(C83:E83),IF(Data!$B$2="",0,"-"))</f>
        <v>1595.7711810000001</v>
      </c>
      <c r="G83" s="50">
        <f>IFERROR(F83-Annex!$B$10,IF(Data!$B$2="",0,"-"))</f>
        <v>289.61318100000017</v>
      </c>
      <c r="H83" s="50">
        <f>IFERROR(-14000*(G83-INDEX(G:G,IFERROR(MATCH($B83-Annex!$B$11/60,$B:$B),2)))/(60*($B83-INDEX($B:$B,IFERROR(MATCH($B83-Annex!$B$11/60,$B:$B),2)))),IF(Data!$B$2="",0,"-"))</f>
        <v>1574.3713005180703</v>
      </c>
      <c r="I83" s="50">
        <f>IFERROR(AVERAGE(INDEX(K:K,IFERROR(MATCH($B83-Annex!$B$4/60,$B:$B),2)):K83),IF(Data!$B$2="",0,"-"))</f>
        <v>18.897438383119315</v>
      </c>
      <c r="J83" s="50">
        <f>IFERROR(AVERAGE(INDEX(L:L,IFERROR(MATCH($B83-Annex!$B$4/60,$B:$B),2)):L83),IF(Data!$B$2="",0,"-"))</f>
        <v>-1.5923854622845159</v>
      </c>
      <c r="K83" s="50">
        <f>IFERROR((5.670373*10^-8*(M83+273.15)^4+((Annex!$B$5+Annex!$B$6)*(M83-O83)+Annex!$B$7*(M83-INDEX(M:M,IFERROR(MATCH($B83-Annex!$B$9/60,$B:$B),2)))/(60*($B83-INDEX($B:$B,IFERROR(MATCH($B83-Annex!$B$9/60,$B:$B),2)))))/Annex!$B$8)/1000,IF(Data!$B$2="",0,"-"))</f>
        <v>25.262632644897739</v>
      </c>
      <c r="L83" s="50">
        <f>IFERROR((5.670373*10^-8*(N83+273.15)^4+((Annex!$B$5+Annex!$B$6)*(N83-O83)+Annex!$B$7*(N83-INDEX(N:N,IFERROR(MATCH($B83-Annex!$B$9/60,$B:$B),2)))/(60*($B83-INDEX($B:$B,IFERROR(MATCH($B83-Annex!$B$9/60,$B:$B),2)))))/Annex!$B$8)/1000,IF(Data!$B$2="",0,"-"))</f>
        <v>-3.275939185928725</v>
      </c>
      <c r="M83" s="20">
        <v>281.09699999999998</v>
      </c>
      <c r="N83" s="20">
        <v>101.696</v>
      </c>
      <c r="O83" s="20">
        <v>273.44299999999998</v>
      </c>
      <c r="P83" s="50">
        <f>IFERROR(AVERAGE(INDEX(R:R,IFERROR(MATCH($B83-Annex!$B$4/60,$B:$B),2)):R83),IF(Data!$B$2="",0,"-"))</f>
        <v>-0.32343383808321441</v>
      </c>
      <c r="Q83" s="50">
        <f>IFERROR(AVERAGE(INDEX(S:S,IFERROR(MATCH($B83-Annex!$B$4/60,$B:$B),2)):S83),IF(Data!$B$2="",0,"-"))</f>
        <v>-1.486985791654073</v>
      </c>
      <c r="R83" s="50">
        <f>IFERROR((5.670373*10^-8*(T83+273.15)^4+((Annex!$B$5+Annex!$B$6)*(T83-V83)+Annex!$B$7*(T83-INDEX(T:T,IFERROR(MATCH($B83-Annex!$B$9/60,$B:$B),2)))/(60*($B83-INDEX($B:$B,IFERROR(MATCH($B83-Annex!$B$9/60,$B:$B),2)))))/Annex!$B$8)/1000,IF(Data!$B$2="",0,"-"))</f>
        <v>-0.38955342345138333</v>
      </c>
      <c r="S83" s="50">
        <f>IFERROR((5.670373*10^-8*(U83+273.15)^4+((Annex!$B$5+Annex!$B$6)*(U83-V83)+Annex!$B$7*(U83-INDEX(U:U,IFERROR(MATCH($B83-Annex!$B$9/60,$B:$B),2)))/(60*($B83-INDEX($B:$B,IFERROR(MATCH($B83-Annex!$B$9/60,$B:$B),2)))))/Annex!$B$8)/1000,IF(Data!$B$2="",0,"-"))</f>
        <v>-1.9145494080226839</v>
      </c>
      <c r="T83" s="20">
        <v>90.007000000000005</v>
      </c>
      <c r="U83" s="20">
        <v>80.909000000000006</v>
      </c>
      <c r="V83" s="20">
        <v>222.52600000000001</v>
      </c>
      <c r="W83" s="20">
        <v>1184.365</v>
      </c>
      <c r="X83" s="20">
        <v>1186.875</v>
      </c>
      <c r="Y83" s="20">
        <v>1115.5619999999999</v>
      </c>
      <c r="Z83" s="20">
        <v>1076.635</v>
      </c>
      <c r="AA83" s="20">
        <v>1001.9829999999999</v>
      </c>
      <c r="AB83" s="20">
        <v>933.14099999999996</v>
      </c>
      <c r="AC83" s="20">
        <v>845.46299999999997</v>
      </c>
      <c r="AD83" s="20">
        <v>915.673</v>
      </c>
      <c r="AE83" s="20">
        <v>399.46199999999999</v>
      </c>
      <c r="AF83" s="20">
        <v>176.85</v>
      </c>
      <c r="AG83" s="20">
        <v>126.167</v>
      </c>
      <c r="AH83" s="20">
        <v>9.8999999999999993E+37</v>
      </c>
      <c r="AI83" s="20">
        <v>1233.6659999999999</v>
      </c>
    </row>
    <row r="84" spans="1:35" x14ac:dyDescent="0.3">
      <c r="A84" s="5">
        <v>83</v>
      </c>
      <c r="B84" s="19">
        <v>7.6753333350643516</v>
      </c>
      <c r="C84" s="20">
        <v>432.97427699999997</v>
      </c>
      <c r="D84" s="20">
        <v>418.56464099999999</v>
      </c>
      <c r="E84" s="20">
        <v>743.45142299999998</v>
      </c>
      <c r="F84" s="49">
        <f>IFERROR(SUM(C84:E84),IF(Data!$B$2="",0,"-"))</f>
        <v>1594.9903409999999</v>
      </c>
      <c r="G84" s="50">
        <f>IFERROR(F84-Annex!$B$10,IF(Data!$B$2="",0,"-"))</f>
        <v>288.83234100000004</v>
      </c>
      <c r="H84" s="50">
        <f>IFERROR(-14000*(G84-INDEX(G:G,IFERROR(MATCH($B84-Annex!$B$11/60,$B:$B),2)))/(60*($B84-INDEX($B:$B,IFERROR(MATCH($B84-Annex!$B$11/60,$B:$B),2)))),IF(Data!$B$2="",0,"-"))</f>
        <v>1680.6989937704143</v>
      </c>
      <c r="I84" s="50">
        <f>IFERROR(AVERAGE(INDEX(K:K,IFERROR(MATCH($B84-Annex!$B$4/60,$B:$B),2)):K84),IF(Data!$B$2="",0,"-"))</f>
        <v>20.852462371070011</v>
      </c>
      <c r="J84" s="50">
        <f>IFERROR(AVERAGE(INDEX(L:L,IFERROR(MATCH($B84-Annex!$B$4/60,$B:$B),2)):L84),IF(Data!$B$2="",0,"-"))</f>
        <v>-1.9933893011945554</v>
      </c>
      <c r="K84" s="50">
        <f>IFERROR((5.670373*10^-8*(M84+273.15)^4+((Annex!$B$5+Annex!$B$6)*(M84-O84)+Annex!$B$7*(M84-INDEX(M:M,IFERROR(MATCH($B84-Annex!$B$9/60,$B:$B),2)))/(60*($B84-INDEX($B:$B,IFERROR(MATCH($B84-Annex!$B$9/60,$B:$B),2)))))/Annex!$B$8)/1000,IF(Data!$B$2="",0,"-"))</f>
        <v>27.289868973264984</v>
      </c>
      <c r="L84" s="50">
        <f>IFERROR((5.670373*10^-8*(N84+273.15)^4+((Annex!$B$5+Annex!$B$6)*(N84-O84)+Annex!$B$7*(N84-INDEX(N:N,IFERROR(MATCH($B84-Annex!$B$9/60,$B:$B),2)))/(60*($B84-INDEX($B:$B,IFERROR(MATCH($B84-Annex!$B$9/60,$B:$B),2)))))/Annex!$B$8)/1000,IF(Data!$B$2="",0,"-"))</f>
        <v>-5.0348961752544801</v>
      </c>
      <c r="M84" s="20">
        <v>302.87</v>
      </c>
      <c r="N84" s="20">
        <v>105.358</v>
      </c>
      <c r="O84" s="20">
        <v>286.11399999999998</v>
      </c>
      <c r="P84" s="50">
        <f>IFERROR(AVERAGE(INDEX(R:R,IFERROR(MATCH($B84-Annex!$B$4/60,$B:$B),2)):R84),IF(Data!$B$2="",0,"-"))</f>
        <v>-0.37671551827445143</v>
      </c>
      <c r="Q84" s="50">
        <f>IFERROR(AVERAGE(INDEX(S:S,IFERROR(MATCH($B84-Annex!$B$4/60,$B:$B),2)):S84),IF(Data!$B$2="",0,"-"))</f>
        <v>-1.6571999243997888</v>
      </c>
      <c r="R84" s="50">
        <f>IFERROR((5.670373*10^-8*(T84+273.15)^4+((Annex!$B$5+Annex!$B$6)*(T84-V84)+Annex!$B$7*(T84-INDEX(T:T,IFERROR(MATCH($B84-Annex!$B$9/60,$B:$B),2)))/(60*($B84-INDEX($B:$B,IFERROR(MATCH($B84-Annex!$B$9/60,$B:$B),2)))))/Annex!$B$8)/1000,IF(Data!$B$2="",0,"-"))</f>
        <v>-0.82509407267204327</v>
      </c>
      <c r="S84" s="50">
        <f>IFERROR((5.670373*10^-8*(U84+273.15)^4+((Annex!$B$5+Annex!$B$6)*(U84-V84)+Annex!$B$7*(U84-INDEX(U:U,IFERROR(MATCH($B84-Annex!$B$9/60,$B:$B),2)))/(60*($B84-INDEX($B:$B,IFERROR(MATCH($B84-Annex!$B$9/60,$B:$B),2)))))/Annex!$B$8)/1000,IF(Data!$B$2="",0,"-"))</f>
        <v>-2.5065737547639726</v>
      </c>
      <c r="T84" s="20">
        <v>97.272000000000006</v>
      </c>
      <c r="U84" s="20">
        <v>87.093999999999994</v>
      </c>
      <c r="V84" s="20">
        <v>247.61099999999999</v>
      </c>
      <c r="W84" s="20">
        <v>1203.9639999999999</v>
      </c>
      <c r="X84" s="20">
        <v>1186.5540000000001</v>
      </c>
      <c r="Y84" s="20">
        <v>1119.087</v>
      </c>
      <c r="Z84" s="20">
        <v>1078.895</v>
      </c>
      <c r="AA84" s="20">
        <v>1009.955</v>
      </c>
      <c r="AB84" s="20">
        <v>950.26599999999996</v>
      </c>
      <c r="AC84" s="20">
        <v>863.29100000000005</v>
      </c>
      <c r="AD84" s="20">
        <v>930.452</v>
      </c>
      <c r="AE84" s="20">
        <v>442.68799999999999</v>
      </c>
      <c r="AF84" s="20">
        <v>189.333</v>
      </c>
      <c r="AG84" s="20">
        <v>134.142</v>
      </c>
      <c r="AH84" s="20">
        <v>9.8999999999999993E+37</v>
      </c>
      <c r="AI84" s="20">
        <v>1024.692</v>
      </c>
    </row>
    <row r="85" spans="1:35" x14ac:dyDescent="0.3">
      <c r="A85" s="5">
        <v>84</v>
      </c>
      <c r="B85" s="19">
        <v>7.7693333406932652</v>
      </c>
      <c r="C85" s="20">
        <v>432.76410199999998</v>
      </c>
      <c r="D85" s="20">
        <v>418.23224900000002</v>
      </c>
      <c r="E85" s="20">
        <v>743.10453800000005</v>
      </c>
      <c r="F85" s="49">
        <f>IFERROR(SUM(C85:E85),IF(Data!$B$2="",0,"-"))</f>
        <v>1594.1008890000001</v>
      </c>
      <c r="G85" s="50">
        <f>IFERROR(F85-Annex!$B$10,IF(Data!$B$2="",0,"-"))</f>
        <v>287.94288900000015</v>
      </c>
      <c r="H85" s="50">
        <f>IFERROR(-14000*(G85-INDEX(G:G,IFERROR(MATCH($B85-Annex!$B$11/60,$B:$B),2)))/(60*($B85-INDEX($B:$B,IFERROR(MATCH($B85-Annex!$B$11/60,$B:$B),2)))),IF(Data!$B$2="",0,"-"))</f>
        <v>1761.3960398989491</v>
      </c>
      <c r="I85" s="50">
        <f>IFERROR(AVERAGE(INDEX(K:K,IFERROR(MATCH($B85-Annex!$B$4/60,$B:$B),2)):K85),IF(Data!$B$2="",0,"-"))</f>
        <v>22.988913467560426</v>
      </c>
      <c r="J85" s="50">
        <f>IFERROR(AVERAGE(INDEX(L:L,IFERROR(MATCH($B85-Annex!$B$4/60,$B:$B),2)):L85),IF(Data!$B$2="",0,"-"))</f>
        <v>-1.9153550412647906</v>
      </c>
      <c r="K85" s="50">
        <f>IFERROR((5.670373*10^-8*(M85+273.15)^4+((Annex!$B$5+Annex!$B$6)*(M85-O85)+Annex!$B$7*(M85-INDEX(M:M,IFERROR(MATCH($B85-Annex!$B$9/60,$B:$B),2)))/(60*($B85-INDEX($B:$B,IFERROR(MATCH($B85-Annex!$B$9/60,$B:$B),2)))))/Annex!$B$8)/1000,IF(Data!$B$2="",0,"-"))</f>
        <v>29.805766489355342</v>
      </c>
      <c r="L85" s="50">
        <f>IFERROR((5.670373*10^-8*(N85+273.15)^4+((Annex!$B$5+Annex!$B$6)*(N85-O85)+Annex!$B$7*(N85-INDEX(N:N,IFERROR(MATCH($B85-Annex!$B$9/60,$B:$B),2)))/(60*($B85-INDEX($B:$B,IFERROR(MATCH($B85-Annex!$B$9/60,$B:$B),2)))))/Annex!$B$8)/1000,IF(Data!$B$2="",0,"-"))</f>
        <v>-2.4885343191764497</v>
      </c>
      <c r="M85" s="20">
        <v>325.79399999999998</v>
      </c>
      <c r="N85" s="20">
        <v>115.392</v>
      </c>
      <c r="O85" s="20">
        <v>296.13200000000001</v>
      </c>
      <c r="P85" s="50">
        <f>IFERROR(AVERAGE(INDEX(R:R,IFERROR(MATCH($B85-Annex!$B$4/60,$B:$B),2)):R85),IF(Data!$B$2="",0,"-"))</f>
        <v>-0.40713996682285664</v>
      </c>
      <c r="Q85" s="50">
        <f>IFERROR(AVERAGE(INDEX(S:S,IFERROR(MATCH($B85-Annex!$B$4/60,$B:$B),2)):S85),IF(Data!$B$2="",0,"-"))</f>
        <v>-1.7850460825417667</v>
      </c>
      <c r="R85" s="50">
        <f>IFERROR((5.670373*10^-8*(T85+273.15)^4+((Annex!$B$5+Annex!$B$6)*(T85-V85)+Annex!$B$7*(T85-INDEX(T:T,IFERROR(MATCH($B85-Annex!$B$9/60,$B:$B),2)))/(60*($B85-INDEX($B:$B,IFERROR(MATCH($B85-Annex!$B$9/60,$B:$B),2)))))/Annex!$B$8)/1000,IF(Data!$B$2="",0,"-"))</f>
        <v>-0.54937674190242702</v>
      </c>
      <c r="S85" s="50">
        <f>IFERROR((5.670373*10^-8*(U85+273.15)^4+((Annex!$B$5+Annex!$B$6)*(U85-V85)+Annex!$B$7*(U85-INDEX(U:U,IFERROR(MATCH($B85-Annex!$B$9/60,$B:$B),2)))/(60*($B85-INDEX($B:$B,IFERROR(MATCH($B85-Annex!$B$9/60,$B:$B),2)))))/Annex!$B$8)/1000,IF(Data!$B$2="",0,"-"))</f>
        <v>-2.2308315212581782</v>
      </c>
      <c r="T85" s="20">
        <v>105.304</v>
      </c>
      <c r="U85" s="20">
        <v>94.216999999999999</v>
      </c>
      <c r="V85" s="20">
        <v>262.54599999999999</v>
      </c>
      <c r="W85" s="20">
        <v>1219.9690000000001</v>
      </c>
      <c r="X85" s="20">
        <v>1192.98</v>
      </c>
      <c r="Y85" s="20">
        <v>1125.9349999999999</v>
      </c>
      <c r="Z85" s="20">
        <v>1090.0229999999999</v>
      </c>
      <c r="AA85" s="20">
        <v>1024.54</v>
      </c>
      <c r="AB85" s="20">
        <v>956.49900000000002</v>
      </c>
      <c r="AC85" s="20">
        <v>868.76700000000005</v>
      </c>
      <c r="AD85" s="20">
        <v>947.87699999999995</v>
      </c>
      <c r="AE85" s="20">
        <v>486.678</v>
      </c>
      <c r="AF85" s="20">
        <v>201.072</v>
      </c>
      <c r="AG85" s="20">
        <v>142.535</v>
      </c>
      <c r="AH85" s="20">
        <v>9.8999999999999993E+37</v>
      </c>
      <c r="AI85" s="20">
        <v>962.07100000000003</v>
      </c>
    </row>
    <row r="86" spans="1:35" x14ac:dyDescent="0.3">
      <c r="A86" s="5">
        <v>85</v>
      </c>
      <c r="B86" s="19">
        <v>7.8628333343658596</v>
      </c>
      <c r="C86" s="20">
        <v>432.50600700000001</v>
      </c>
      <c r="D86" s="20">
        <v>417.91668399999998</v>
      </c>
      <c r="E86" s="20">
        <v>742.61281899999994</v>
      </c>
      <c r="F86" s="49">
        <f>IFERROR(SUM(C86:E86),IF(Data!$B$2="",0,"-"))</f>
        <v>1593.0355099999999</v>
      </c>
      <c r="G86" s="50">
        <f>IFERROR(F86-Annex!$B$10,IF(Data!$B$2="",0,"-"))</f>
        <v>286.87751000000003</v>
      </c>
      <c r="H86" s="50">
        <f>IFERROR(-14000*(G86-INDEX(G:G,IFERROR(MATCH($B86-Annex!$B$11/60,$B:$B),2)))/(60*($B86-INDEX($B:$B,IFERROR(MATCH($B86-Annex!$B$11/60,$B:$B),2)))),IF(Data!$B$2="",0,"-"))</f>
        <v>1864.4712634896528</v>
      </c>
      <c r="I86" s="50">
        <f>IFERROR(AVERAGE(INDEX(K:K,IFERROR(MATCH($B86-Annex!$B$4/60,$B:$B),2)):K86),IF(Data!$B$2="",0,"-"))</f>
        <v>25.283871310354041</v>
      </c>
      <c r="J86" s="50">
        <f>IFERROR(AVERAGE(INDEX(L:L,IFERROR(MATCH($B86-Annex!$B$4/60,$B:$B),2)):L86),IF(Data!$B$2="",0,"-"))</f>
        <v>-1.1695010815503728</v>
      </c>
      <c r="K86" s="50">
        <f>IFERROR((5.670373*10^-8*(M86+273.15)^4+((Annex!$B$5+Annex!$B$6)*(M86-O86)+Annex!$B$7*(M86-INDEX(M:M,IFERROR(MATCH($B86-Annex!$B$9/60,$B:$B),2)))/(60*($B86-INDEX($B:$B,IFERROR(MATCH($B86-Annex!$B$9/60,$B:$B),2)))))/Annex!$B$8)/1000,IF(Data!$B$2="",0,"-"))</f>
        <v>32.367191125842396</v>
      </c>
      <c r="L86" s="50">
        <f>IFERROR((5.670373*10^-8*(N86+273.15)^4+((Annex!$B$5+Annex!$B$6)*(N86-O86)+Annex!$B$7*(N86-INDEX(N:N,IFERROR(MATCH($B86-Annex!$B$9/60,$B:$B),2)))/(60*($B86-INDEX($B:$B,IFERROR(MATCH($B86-Annex!$B$9/60,$B:$B),2)))))/Annex!$B$8)/1000,IF(Data!$B$2="",0,"-"))</f>
        <v>1.7626624496764935</v>
      </c>
      <c r="M86" s="20">
        <v>349.35199999999998</v>
      </c>
      <c r="N86" s="20">
        <v>128.03399999999999</v>
      </c>
      <c r="O86" s="20">
        <v>310.93799999999999</v>
      </c>
      <c r="P86" s="50">
        <f>IFERROR(AVERAGE(INDEX(R:R,IFERROR(MATCH($B86-Annex!$B$4/60,$B:$B),2)):R86),IF(Data!$B$2="",0,"-"))</f>
        <v>-0.3478965841808585</v>
      </c>
      <c r="Q86" s="50">
        <f>IFERROR(AVERAGE(INDEX(S:S,IFERROR(MATCH($B86-Annex!$B$4/60,$B:$B),2)):S86),IF(Data!$B$2="",0,"-"))</f>
        <v>-1.7882542147359906</v>
      </c>
      <c r="R86" s="50">
        <f>IFERROR((5.670373*10^-8*(T86+273.15)^4+((Annex!$B$5+Annex!$B$6)*(T86-V86)+Annex!$B$7*(T86-INDEX(T:T,IFERROR(MATCH($B86-Annex!$B$9/60,$B:$B),2)))/(60*($B86-INDEX($B:$B,IFERROR(MATCH($B86-Annex!$B$9/60,$B:$B),2)))))/Annex!$B$8)/1000,IF(Data!$B$2="",0,"-"))</f>
        <v>0.21642383465065154</v>
      </c>
      <c r="S86" s="50">
        <f>IFERROR((5.670373*10^-8*(U86+273.15)^4+((Annex!$B$5+Annex!$B$6)*(U86-V86)+Annex!$B$7*(U86-INDEX(U:U,IFERROR(MATCH($B86-Annex!$B$9/60,$B:$B),2)))/(60*($B86-INDEX($B:$B,IFERROR(MATCH($B86-Annex!$B$9/60,$B:$B),2)))))/Annex!$B$8)/1000,IF(Data!$B$2="",0,"-"))</f>
        <v>-1.317902834744751</v>
      </c>
      <c r="T86" s="20">
        <v>113.593</v>
      </c>
      <c r="U86" s="20">
        <v>101.857</v>
      </c>
      <c r="V86" s="20">
        <v>267.70100000000002</v>
      </c>
      <c r="W86" s="20">
        <v>1242.0360000000001</v>
      </c>
      <c r="X86" s="20">
        <v>1194.5740000000001</v>
      </c>
      <c r="Y86" s="20">
        <v>1120.692</v>
      </c>
      <c r="Z86" s="20">
        <v>1089.479</v>
      </c>
      <c r="AA86" s="20">
        <v>1026.7650000000001</v>
      </c>
      <c r="AB86" s="20">
        <v>962.85699999999997</v>
      </c>
      <c r="AC86" s="20">
        <v>878.68399999999997</v>
      </c>
      <c r="AD86" s="20">
        <v>951.98299999999995</v>
      </c>
      <c r="AE86" s="20">
        <v>529.97699999999998</v>
      </c>
      <c r="AF86" s="20">
        <v>212.54900000000001</v>
      </c>
      <c r="AG86" s="20">
        <v>151.06299999999999</v>
      </c>
      <c r="AH86" s="20">
        <v>9.8999999999999993E+37</v>
      </c>
      <c r="AI86" s="20">
        <v>784.41300000000001</v>
      </c>
    </row>
    <row r="87" spans="1:35" x14ac:dyDescent="0.3">
      <c r="A87" s="5">
        <v>86</v>
      </c>
      <c r="B87" s="19">
        <v>7.9616666701622307</v>
      </c>
      <c r="C87" s="20">
        <v>432.23024500000002</v>
      </c>
      <c r="D87" s="20">
        <v>417.53884099999999</v>
      </c>
      <c r="E87" s="20">
        <v>742.28613399999995</v>
      </c>
      <c r="F87" s="49">
        <f>IFERROR(SUM(C87:E87),IF(Data!$B$2="",0,"-"))</f>
        <v>1592.05522</v>
      </c>
      <c r="G87" s="50">
        <f>IFERROR(F87-Annex!$B$10,IF(Data!$B$2="",0,"-"))</f>
        <v>285.89722000000006</v>
      </c>
      <c r="H87" s="50">
        <f>IFERROR(-14000*(G87-INDEX(G:G,IFERROR(MATCH($B87-Annex!$B$11/60,$B:$B),2)))/(60*($B87-INDEX($B:$B,IFERROR(MATCH($B87-Annex!$B$11/60,$B:$B),2)))),IF(Data!$B$2="",0,"-"))</f>
        <v>1994.7917429221652</v>
      </c>
      <c r="I87" s="50">
        <f>IFERROR(AVERAGE(INDEX(K:K,IFERROR(MATCH($B87-Annex!$B$4/60,$B:$B),2)):K87),IF(Data!$B$2="",0,"-"))</f>
        <v>27.647617476358089</v>
      </c>
      <c r="J87" s="50">
        <f>IFERROR(AVERAGE(INDEX(L:L,IFERROR(MATCH($B87-Annex!$B$4/60,$B:$B),2)):L87),IF(Data!$B$2="",0,"-"))</f>
        <v>-0.69376082642363135</v>
      </c>
      <c r="K87" s="50">
        <f>IFERROR((5.670373*10^-8*(M87+273.15)^4+((Annex!$B$5+Annex!$B$6)*(M87-O87)+Annex!$B$7*(M87-INDEX(M:M,IFERROR(MATCH($B87-Annex!$B$9/60,$B:$B),2)))/(60*($B87-INDEX($B:$B,IFERROR(MATCH($B87-Annex!$B$9/60,$B:$B),2)))))/Annex!$B$8)/1000,IF(Data!$B$2="",0,"-"))</f>
        <v>34.943917005008714</v>
      </c>
      <c r="L87" s="50">
        <f>IFERROR((5.670373*10^-8*(N87+273.15)^4+((Annex!$B$5+Annex!$B$6)*(N87-O87)+Annex!$B$7*(N87-INDEX(N:N,IFERROR(MATCH($B87-Annex!$B$9/60,$B:$B),2)))/(60*($B87-INDEX($B:$B,IFERROR(MATCH($B87-Annex!$B$9/60,$B:$B),2)))))/Annex!$B$8)/1000,IF(Data!$B$2="",0,"-"))</f>
        <v>4.643912922113322</v>
      </c>
      <c r="M87" s="20">
        <v>374.61099999999999</v>
      </c>
      <c r="N87" s="20">
        <v>144.25</v>
      </c>
      <c r="O87" s="20">
        <v>325.68799999999999</v>
      </c>
      <c r="P87" s="50">
        <f>IFERROR(AVERAGE(INDEX(R:R,IFERROR(MATCH($B87-Annex!$B$4/60,$B:$B),2)):R87),IF(Data!$B$2="",0,"-"))</f>
        <v>-0.3263158510169929</v>
      </c>
      <c r="Q87" s="50">
        <f>IFERROR(AVERAGE(INDEX(S:S,IFERROR(MATCH($B87-Annex!$B$4/60,$B:$B),2)):S87),IF(Data!$B$2="",0,"-"))</f>
        <v>-1.8510614731869584</v>
      </c>
      <c r="R87" s="50">
        <f>IFERROR((5.670373*10^-8*(T87+273.15)^4+((Annex!$B$5+Annex!$B$6)*(T87-V87)+Annex!$B$7*(T87-INDEX(T:T,IFERROR(MATCH($B87-Annex!$B$9/60,$B:$B),2)))/(60*($B87-INDEX($B:$B,IFERROR(MATCH($B87-Annex!$B$9/60,$B:$B),2)))))/Annex!$B$8)/1000,IF(Data!$B$2="",0,"-"))</f>
        <v>-0.15275566712770705</v>
      </c>
      <c r="S87" s="50">
        <f>IFERROR((5.670373*10^-8*(U87+273.15)^4+((Annex!$B$5+Annex!$B$6)*(U87-V87)+Annex!$B$7*(U87-INDEX(U:U,IFERROR(MATCH($B87-Annex!$B$9/60,$B:$B),2)))/(60*($B87-INDEX($B:$B,IFERROR(MATCH($B87-Annex!$B$9/60,$B:$B),2)))))/Annex!$B$8)/1000,IF(Data!$B$2="",0,"-"))</f>
        <v>-1.8823054610754448</v>
      </c>
      <c r="T87" s="20">
        <v>123.11</v>
      </c>
      <c r="U87" s="20">
        <v>110.199</v>
      </c>
      <c r="V87" s="20">
        <v>294.69200000000001</v>
      </c>
      <c r="W87" s="20">
        <v>1262.1510000000001</v>
      </c>
      <c r="X87" s="20">
        <v>1199.5619999999999</v>
      </c>
      <c r="Y87" s="20">
        <v>1129.752</v>
      </c>
      <c r="Z87" s="20">
        <v>1100.798</v>
      </c>
      <c r="AA87" s="20">
        <v>1039.797</v>
      </c>
      <c r="AB87" s="20">
        <v>972.01499999999999</v>
      </c>
      <c r="AC87" s="20">
        <v>887.30499999999995</v>
      </c>
      <c r="AD87" s="20">
        <v>959.24300000000005</v>
      </c>
      <c r="AE87" s="20">
        <v>595.62800000000004</v>
      </c>
      <c r="AF87" s="20">
        <v>224.94499999999999</v>
      </c>
      <c r="AG87" s="20">
        <v>161.959</v>
      </c>
      <c r="AH87" s="20">
        <v>9.8999999999999993E+37</v>
      </c>
      <c r="AI87" s="20">
        <v>616.9</v>
      </c>
    </row>
    <row r="88" spans="1:35" x14ac:dyDescent="0.3">
      <c r="A88" s="5">
        <v>87</v>
      </c>
      <c r="B88" s="19">
        <v>8.0550000001676381</v>
      </c>
      <c r="C88" s="20">
        <v>431.718256</v>
      </c>
      <c r="D88" s="20">
        <v>417.27713999999997</v>
      </c>
      <c r="E88" s="20">
        <v>741.96533999999997</v>
      </c>
      <c r="F88" s="49">
        <f>IFERROR(SUM(C88:E88),IF(Data!$B$2="",0,"-"))</f>
        <v>1590.960736</v>
      </c>
      <c r="G88" s="50">
        <f>IFERROR(F88-Annex!$B$10,IF(Data!$B$2="",0,"-"))</f>
        <v>284.8027360000001</v>
      </c>
      <c r="H88" s="50">
        <f>IFERROR(-14000*(G88-INDEX(G:G,IFERROR(MATCH($B88-Annex!$B$11/60,$B:$B),2)))/(60*($B88-INDEX($B:$B,IFERROR(MATCH($B88-Annex!$B$11/60,$B:$B),2)))),IF(Data!$B$2="",0,"-"))</f>
        <v>2085.9217462941401</v>
      </c>
      <c r="I88" s="50">
        <f>IFERROR(AVERAGE(INDEX(K:K,IFERROR(MATCH($B88-Annex!$B$4/60,$B:$B),2)):K88),IF(Data!$B$2="",0,"-"))</f>
        <v>30.020592671332501</v>
      </c>
      <c r="J88" s="50">
        <f>IFERROR(AVERAGE(INDEX(L:L,IFERROR(MATCH($B88-Annex!$B$4/60,$B:$B),2)):L88),IF(Data!$B$2="",0,"-"))</f>
        <v>0.21981560375929643</v>
      </c>
      <c r="K88" s="50">
        <f>IFERROR((5.670373*10^-8*(M88+273.15)^4+((Annex!$B$5+Annex!$B$6)*(M88-O88)+Annex!$B$7*(M88-INDEX(M:M,IFERROR(MATCH($B88-Annex!$B$9/60,$B:$B),2)))/(60*($B88-INDEX($B:$B,IFERROR(MATCH($B88-Annex!$B$9/60,$B:$B),2)))))/Annex!$B$8)/1000,IF(Data!$B$2="",0,"-"))</f>
        <v>37.465280689549516</v>
      </c>
      <c r="L88" s="50">
        <f>IFERROR((5.670373*10^-8*(N88+273.15)^4+((Annex!$B$5+Annex!$B$6)*(N88-O88)+Annex!$B$7*(N88-INDEX(N:N,IFERROR(MATCH($B88-Annex!$B$9/60,$B:$B),2)))/(60*($B88-INDEX($B:$B,IFERROR(MATCH($B88-Annex!$B$9/60,$B:$B),2)))))/Annex!$B$8)/1000,IF(Data!$B$2="",0,"-"))</f>
        <v>7.8832472650629022</v>
      </c>
      <c r="M88" s="20">
        <v>399.48</v>
      </c>
      <c r="N88" s="20">
        <v>163.33699999999999</v>
      </c>
      <c r="O88" s="20">
        <v>345.553</v>
      </c>
      <c r="P88" s="50">
        <f>IFERROR(AVERAGE(INDEX(R:R,IFERROR(MATCH($B88-Annex!$B$4/60,$B:$B),2)):R88),IF(Data!$B$2="",0,"-"))</f>
        <v>-0.16534254800761403</v>
      </c>
      <c r="Q88" s="50">
        <f>IFERROR(AVERAGE(INDEX(S:S,IFERROR(MATCH($B88-Annex!$B$4/60,$B:$B),2)):S88),IF(Data!$B$2="",0,"-"))</f>
        <v>-1.816152164232798</v>
      </c>
      <c r="R88" s="50">
        <f>IFERROR((5.670373*10^-8*(T88+273.15)^4+((Annex!$B$5+Annex!$B$6)*(T88-V88)+Annex!$B$7*(T88-INDEX(T:T,IFERROR(MATCH($B88-Annex!$B$9/60,$B:$B),2)))/(60*($B88-INDEX($B:$B,IFERROR(MATCH($B88-Annex!$B$9/60,$B:$B),2)))))/Annex!$B$8)/1000,IF(Data!$B$2="",0,"-"))</f>
        <v>0.88894665300271569</v>
      </c>
      <c r="S88" s="50">
        <f>IFERROR((5.670373*10^-8*(U88+273.15)^4+((Annex!$B$5+Annex!$B$6)*(U88-V88)+Annex!$B$7*(U88-INDEX(U:U,IFERROR(MATCH($B88-Annex!$B$9/60,$B:$B),2)))/(60*($B88-INDEX($B:$B,IFERROR(MATCH($B88-Annex!$B$9/60,$B:$B),2)))))/Annex!$B$8)/1000,IF(Data!$B$2="",0,"-"))</f>
        <v>-1.1898927958282766</v>
      </c>
      <c r="T88" s="20">
        <v>132.41999999999999</v>
      </c>
      <c r="U88" s="20">
        <v>118.307</v>
      </c>
      <c r="V88" s="20">
        <v>296.29199999999997</v>
      </c>
      <c r="W88" s="20">
        <v>1275.83</v>
      </c>
      <c r="X88" s="20">
        <v>1205.9639999999999</v>
      </c>
      <c r="Y88" s="20">
        <v>1135.24</v>
      </c>
      <c r="Z88" s="20">
        <v>1109.1010000000001</v>
      </c>
      <c r="AA88" s="20">
        <v>1050.6400000000001</v>
      </c>
      <c r="AB88" s="20">
        <v>972.24</v>
      </c>
      <c r="AC88" s="20">
        <v>901.077</v>
      </c>
      <c r="AD88" s="20">
        <v>969.82399999999996</v>
      </c>
      <c r="AE88" s="20">
        <v>659.49699999999996</v>
      </c>
      <c r="AF88" s="20">
        <v>237.761</v>
      </c>
      <c r="AG88" s="20">
        <v>172.26499999999999</v>
      </c>
      <c r="AH88" s="20">
        <v>9.8999999999999993E+37</v>
      </c>
      <c r="AI88" s="20">
        <v>559.64400000000001</v>
      </c>
    </row>
    <row r="89" spans="1:35" x14ac:dyDescent="0.3">
      <c r="A89" s="5">
        <v>88</v>
      </c>
      <c r="B89" s="19">
        <v>8.1490000057965517</v>
      </c>
      <c r="C89" s="20">
        <v>431.39626199999998</v>
      </c>
      <c r="D89" s="20">
        <v>416.74193300000002</v>
      </c>
      <c r="E89" s="20">
        <v>741.103163</v>
      </c>
      <c r="F89" s="49">
        <f>IFERROR(SUM(C89:E89),IF(Data!$B$2="",0,"-"))</f>
        <v>1589.241358</v>
      </c>
      <c r="G89" s="50">
        <f>IFERROR(F89-Annex!$B$10,IF(Data!$B$2="",0,"-"))</f>
        <v>283.08335800000009</v>
      </c>
      <c r="H89" s="50">
        <f>IFERROR(-14000*(G89-INDEX(G:G,IFERROR(MATCH($B89-Annex!$B$11/60,$B:$B),2)))/(60*($B89-INDEX($B:$B,IFERROR(MATCH($B89-Annex!$B$11/60,$B:$B),2)))),IF(Data!$B$2="",0,"-"))</f>
        <v>2347.6749601798069</v>
      </c>
      <c r="I89" s="50">
        <f>IFERROR(AVERAGE(INDEX(K:K,IFERROR(MATCH($B89-Annex!$B$4/60,$B:$B),2)):K89),IF(Data!$B$2="",0,"-"))</f>
        <v>32.522588622681049</v>
      </c>
      <c r="J89" s="50">
        <f>IFERROR(AVERAGE(INDEX(L:L,IFERROR(MATCH($B89-Annex!$B$4/60,$B:$B),2)):L89),IF(Data!$B$2="",0,"-"))</f>
        <v>2.1917301129793545</v>
      </c>
      <c r="K89" s="50">
        <f>IFERROR((5.670373*10^-8*(M89+273.15)^4+((Annex!$B$5+Annex!$B$6)*(M89-O89)+Annex!$B$7*(M89-INDEX(M:M,IFERROR(MATCH($B89-Annex!$B$9/60,$B:$B),2)))/(60*($B89-INDEX($B:$B,IFERROR(MATCH($B89-Annex!$B$9/60,$B:$B),2)))))/Annex!$B$8)/1000,IF(Data!$B$2="",0,"-"))</f>
        <v>40.523463430848636</v>
      </c>
      <c r="L89" s="50">
        <f>IFERROR((5.670373*10^-8*(N89+273.15)^4+((Annex!$B$5+Annex!$B$6)*(N89-O89)+Annex!$B$7*(N89-INDEX(N:N,IFERROR(MATCH($B89-Annex!$B$9/60,$B:$B),2)))/(60*($B89-INDEX($B:$B,IFERROR(MATCH($B89-Annex!$B$9/60,$B:$B),2)))))/Annex!$B$8)/1000,IF(Data!$B$2="",0,"-"))</f>
        <v>11.851657834362419</v>
      </c>
      <c r="M89" s="20">
        <v>425.49900000000002</v>
      </c>
      <c r="N89" s="20">
        <v>186.10599999999999</v>
      </c>
      <c r="O89" s="20">
        <v>367.81299999999999</v>
      </c>
      <c r="P89" s="50">
        <f>IFERROR(AVERAGE(INDEX(R:R,IFERROR(MATCH($B89-Annex!$B$4/60,$B:$B),2)):R89),IF(Data!$B$2="",0,"-"))</f>
        <v>-2.9335633067184086E-3</v>
      </c>
      <c r="Q89" s="50">
        <f>IFERROR(AVERAGE(INDEX(S:S,IFERROR(MATCH($B89-Annex!$B$4/60,$B:$B),2)):S89),IF(Data!$B$2="",0,"-"))</f>
        <v>-1.7843599959639211</v>
      </c>
      <c r="R89" s="50">
        <f>IFERROR((5.670373*10^-8*(T89+273.15)^4+((Annex!$B$5+Annex!$B$6)*(T89-V89)+Annex!$B$7*(T89-INDEX(T:T,IFERROR(MATCH($B89-Annex!$B$9/60,$B:$B),2)))/(60*($B89-INDEX($B:$B,IFERROR(MATCH($B89-Annex!$B$9/60,$B:$B),2)))))/Annex!$B$8)/1000,IF(Data!$B$2="",0,"-"))</f>
        <v>0.79087447435316471</v>
      </c>
      <c r="S89" s="50">
        <f>IFERROR((5.670373*10^-8*(U89+273.15)^4+((Annex!$B$5+Annex!$B$6)*(U89-V89)+Annex!$B$7*(U89-INDEX(U:U,IFERROR(MATCH($B89-Annex!$B$9/60,$B:$B),2)))/(60*($B89-INDEX($B:$B,IFERROR(MATCH($B89-Annex!$B$9/60,$B:$B),2)))))/Annex!$B$8)/1000,IF(Data!$B$2="",0,"-"))</f>
        <v>-1.4484641960541413</v>
      </c>
      <c r="T89" s="20">
        <v>142.298</v>
      </c>
      <c r="U89" s="20">
        <v>126.947</v>
      </c>
      <c r="V89" s="20">
        <v>317.59899999999999</v>
      </c>
      <c r="W89" s="20">
        <v>1295.422</v>
      </c>
      <c r="X89" s="20">
        <v>1209.7719999999999</v>
      </c>
      <c r="Y89" s="20">
        <v>1143.0820000000001</v>
      </c>
      <c r="Z89" s="20">
        <v>1115.425</v>
      </c>
      <c r="AA89" s="20">
        <v>1057.6289999999999</v>
      </c>
      <c r="AB89" s="20">
        <v>983.68399999999997</v>
      </c>
      <c r="AC89" s="20">
        <v>913.548</v>
      </c>
      <c r="AD89" s="20">
        <v>976.58</v>
      </c>
      <c r="AE89" s="20">
        <v>708.346</v>
      </c>
      <c r="AF89" s="20">
        <v>250.29499999999999</v>
      </c>
      <c r="AG89" s="20">
        <v>183.91200000000001</v>
      </c>
      <c r="AH89" s="20">
        <v>9.8999999999999993E+37</v>
      </c>
      <c r="AI89" s="20">
        <v>461.94600000000003</v>
      </c>
    </row>
    <row r="90" spans="1:35" x14ac:dyDescent="0.3">
      <c r="A90" s="5">
        <v>89</v>
      </c>
      <c r="B90" s="19">
        <v>8.2425000099465251</v>
      </c>
      <c r="C90" s="20">
        <v>431.19953099999998</v>
      </c>
      <c r="D90" s="20">
        <v>415.93997200000001</v>
      </c>
      <c r="E90" s="20">
        <v>740.40011900000002</v>
      </c>
      <c r="F90" s="49">
        <f>IFERROR(SUM(C90:E90),IF(Data!$B$2="",0,"-"))</f>
        <v>1587.539622</v>
      </c>
      <c r="G90" s="50">
        <f>IFERROR(F90-Annex!$B$10,IF(Data!$B$2="",0,"-"))</f>
        <v>281.38162200000011</v>
      </c>
      <c r="H90" s="50">
        <f>IFERROR(-14000*(G90-INDEX(G:G,IFERROR(MATCH($B90-Annex!$B$11/60,$B:$B),2)))/(60*($B90-INDEX($B:$B,IFERROR(MATCH($B90-Annex!$B$11/60,$B:$B),2)))),IF(Data!$B$2="",0,"-"))</f>
        <v>2572.1120833844088</v>
      </c>
      <c r="I90" s="50">
        <f>IFERROR(AVERAGE(INDEX(K:K,IFERROR(MATCH($B90-Annex!$B$4/60,$B:$B),2)):K90),IF(Data!$B$2="",0,"-"))</f>
        <v>35.245430612740009</v>
      </c>
      <c r="J90" s="50">
        <f>IFERROR(AVERAGE(INDEX(L:L,IFERROR(MATCH($B90-Annex!$B$4/60,$B:$B),2)):L90),IF(Data!$B$2="",0,"-"))</f>
        <v>5.1150617345581821</v>
      </c>
      <c r="K90" s="50">
        <f>IFERROR((5.670373*10^-8*(M90+273.15)^4+((Annex!$B$5+Annex!$B$6)*(M90-O90)+Annex!$B$7*(M90-INDEX(M:M,IFERROR(MATCH($B90-Annex!$B$9/60,$B:$B),2)))/(60*($B90-INDEX($B:$B,IFERROR(MATCH($B90-Annex!$B$9/60,$B:$B),2)))))/Annex!$B$8)/1000,IF(Data!$B$2="",0,"-"))</f>
        <v>44.322526575310476</v>
      </c>
      <c r="L90" s="50">
        <f>IFERROR((5.670373*10^-8*(N90+273.15)^4+((Annex!$B$5+Annex!$B$6)*(N90-O90)+Annex!$B$7*(N90-INDEX(N:N,IFERROR(MATCH($B90-Annex!$B$9/60,$B:$B),2)))/(60*($B90-INDEX($B:$B,IFERROR(MATCH($B90-Annex!$B$9/60,$B:$B),2)))))/Annex!$B$8)/1000,IF(Data!$B$2="",0,"-"))</f>
        <v>17.187382165123072</v>
      </c>
      <c r="M90" s="20">
        <v>452.51799999999997</v>
      </c>
      <c r="N90" s="20">
        <v>213.85499999999999</v>
      </c>
      <c r="O90" s="20">
        <v>384.11900000000003</v>
      </c>
      <c r="P90" s="50">
        <f>IFERROR(AVERAGE(INDEX(R:R,IFERROR(MATCH($B90-Annex!$B$4/60,$B:$B),2)):R90),IF(Data!$B$2="",0,"-"))</f>
        <v>6.8398730505406555E-2</v>
      </c>
      <c r="Q90" s="50">
        <f>IFERROR(AVERAGE(INDEX(S:S,IFERROR(MATCH($B90-Annex!$B$4/60,$B:$B),2)):S90),IF(Data!$B$2="",0,"-"))</f>
        <v>-1.8517878939456835</v>
      </c>
      <c r="R90" s="50">
        <f>IFERROR((5.670373*10^-8*(T90+273.15)^4+((Annex!$B$5+Annex!$B$6)*(T90-V90)+Annex!$B$7*(T90-INDEX(T:T,IFERROR(MATCH($B90-Annex!$B$9/60,$B:$B),2)))/(60*($B90-INDEX($B:$B,IFERROR(MATCH($B90-Annex!$B$9/60,$B:$B),2)))))/Annex!$B$8)/1000,IF(Data!$B$2="",0,"-"))</f>
        <v>0.10977263323349121</v>
      </c>
      <c r="S90" s="50">
        <f>IFERROR((5.670373*10^-8*(U90+273.15)^4+((Annex!$B$5+Annex!$B$6)*(U90-V90)+Annex!$B$7*(U90-INDEX(U:U,IFERROR(MATCH($B90-Annex!$B$9/60,$B:$B),2)))/(60*($B90-INDEX($B:$B,IFERROR(MATCH($B90-Annex!$B$9/60,$B:$B),2)))))/Annex!$B$8)/1000,IF(Data!$B$2="",0,"-"))</f>
        <v>-2.3865446938950199</v>
      </c>
      <c r="T90" s="20">
        <v>153.04400000000001</v>
      </c>
      <c r="U90" s="20">
        <v>136.208</v>
      </c>
      <c r="V90" s="20">
        <v>355.45499999999998</v>
      </c>
      <c r="W90" s="20">
        <v>1318.6610000000001</v>
      </c>
      <c r="X90" s="20">
        <v>1226.8820000000001</v>
      </c>
      <c r="Y90" s="20">
        <v>1155.0060000000001</v>
      </c>
      <c r="Z90" s="20">
        <v>1123.3579999999999</v>
      </c>
      <c r="AA90" s="20">
        <v>1066.2660000000001</v>
      </c>
      <c r="AB90" s="20">
        <v>995.80499999999995</v>
      </c>
      <c r="AC90" s="20">
        <v>930.00699999999995</v>
      </c>
      <c r="AD90" s="20">
        <v>984.62400000000002</v>
      </c>
      <c r="AE90" s="20">
        <v>755.91300000000001</v>
      </c>
      <c r="AF90" s="20">
        <v>278.01799999999997</v>
      </c>
      <c r="AG90" s="20">
        <v>196.87</v>
      </c>
      <c r="AH90" s="20">
        <v>9.8999999999999993E+37</v>
      </c>
      <c r="AI90" s="20">
        <v>368.916</v>
      </c>
    </row>
    <row r="91" spans="1:35" x14ac:dyDescent="0.3">
      <c r="A91" s="5">
        <v>90</v>
      </c>
      <c r="B91" s="19">
        <v>8.3366666687652469</v>
      </c>
      <c r="C91" s="20">
        <v>430.70015100000001</v>
      </c>
      <c r="D91" s="20">
        <v>415.27096999999998</v>
      </c>
      <c r="E91" s="20">
        <v>739.69454699999994</v>
      </c>
      <c r="F91" s="49">
        <f>IFERROR(SUM(C91:E91),IF(Data!$B$2="",0,"-"))</f>
        <v>1585.6656680000001</v>
      </c>
      <c r="G91" s="50">
        <f>IFERROR(F91-Annex!$B$10,IF(Data!$B$2="",0,"-"))</f>
        <v>279.50766800000019</v>
      </c>
      <c r="H91" s="50">
        <f>IFERROR(-14000*(G91-INDEX(G:G,IFERROR(MATCH($B91-Annex!$B$11/60,$B:$B),2)))/(60*($B91-INDEX($B:$B,IFERROR(MATCH($B91-Annex!$B$11/60,$B:$B),2)))),IF(Data!$B$2="",0,"-"))</f>
        <v>2857.6071288849121</v>
      </c>
      <c r="I91" s="50">
        <f>IFERROR(AVERAGE(INDEX(K:K,IFERROR(MATCH($B91-Annex!$B$4/60,$B:$B),2)):K91),IF(Data!$B$2="",0,"-"))</f>
        <v>38.174344736751152</v>
      </c>
      <c r="J91" s="50">
        <f>IFERROR(AVERAGE(INDEX(L:L,IFERROR(MATCH($B91-Annex!$B$4/60,$B:$B),2)):L91),IF(Data!$B$2="",0,"-"))</f>
        <v>9.2845874269852029</v>
      </c>
      <c r="K91" s="50">
        <f>IFERROR((5.670373*10^-8*(M91+273.15)^4+((Annex!$B$5+Annex!$B$6)*(M91-O91)+Annex!$B$7*(M91-INDEX(M:M,IFERROR(MATCH($B91-Annex!$B$9/60,$B:$B),2)))/(60*($B91-INDEX($B:$B,IFERROR(MATCH($B91-Annex!$B$9/60,$B:$B),2)))))/Annex!$B$8)/1000,IF(Data!$B$2="",0,"-"))</f>
        <v>47.792267841342969</v>
      </c>
      <c r="L91" s="50">
        <f>IFERROR((5.670373*10^-8*(N91+273.15)^4+((Annex!$B$5+Annex!$B$6)*(N91-O91)+Annex!$B$7*(N91-INDEX(N:N,IFERROR(MATCH($B91-Annex!$B$9/60,$B:$B),2)))/(60*($B91-INDEX($B:$B,IFERROR(MATCH($B91-Annex!$B$9/60,$B:$B),2)))))/Annex!$B$8)/1000,IF(Data!$B$2="",0,"-"))</f>
        <v>24.151783671734663</v>
      </c>
      <c r="M91" s="20">
        <v>480.05</v>
      </c>
      <c r="N91" s="20">
        <v>248.1</v>
      </c>
      <c r="O91" s="20">
        <v>407.01600000000002</v>
      </c>
      <c r="P91" s="50">
        <f>IFERROR(AVERAGE(INDEX(R:R,IFERROR(MATCH($B91-Annex!$B$4/60,$B:$B),2)):R91),IF(Data!$B$2="",0,"-"))</f>
        <v>0.15399862669940551</v>
      </c>
      <c r="Q91" s="50">
        <f>IFERROR(AVERAGE(INDEX(S:S,IFERROR(MATCH($B91-Annex!$B$4/60,$B:$B),2)):S91),IF(Data!$B$2="",0,"-"))</f>
        <v>-1.9541038607834373</v>
      </c>
      <c r="R91" s="50">
        <f>IFERROR((5.670373*10^-8*(T91+273.15)^4+((Annex!$B$5+Annex!$B$6)*(T91-V91)+Annex!$B$7*(T91-INDEX(T:T,IFERROR(MATCH($B91-Annex!$B$9/60,$B:$B),2)))/(60*($B91-INDEX($B:$B,IFERROR(MATCH($B91-Annex!$B$9/60,$B:$B),2)))))/Annex!$B$8)/1000,IF(Data!$B$2="",0,"-"))</f>
        <v>-0.22589479931405049</v>
      </c>
      <c r="S91" s="50">
        <f>IFERROR((5.670373*10^-8*(U91+273.15)^4+((Annex!$B$5+Annex!$B$6)*(U91-V91)+Annex!$B$7*(U91-INDEX(U:U,IFERROR(MATCH($B91-Annex!$B$9/60,$B:$B),2)))/(60*($B91-INDEX($B:$B,IFERROR(MATCH($B91-Annex!$B$9/60,$B:$B),2)))))/Annex!$B$8)/1000,IF(Data!$B$2="",0,"-"))</f>
        <v>-3.2227855226282491</v>
      </c>
      <c r="T91" s="20">
        <v>164.95699999999999</v>
      </c>
      <c r="U91" s="20">
        <v>146.166</v>
      </c>
      <c r="V91" s="20">
        <v>393.92899999999997</v>
      </c>
      <c r="W91" s="20">
        <v>1345.011</v>
      </c>
      <c r="X91" s="20">
        <v>1228.721</v>
      </c>
      <c r="Y91" s="20">
        <v>1165.201</v>
      </c>
      <c r="Z91" s="20">
        <v>1137.902</v>
      </c>
      <c r="AA91" s="20">
        <v>1078.2</v>
      </c>
      <c r="AB91" s="20">
        <v>1002.059</v>
      </c>
      <c r="AC91" s="20">
        <v>947.29899999999998</v>
      </c>
      <c r="AD91" s="20">
        <v>1000.923</v>
      </c>
      <c r="AE91" s="20">
        <v>805.71</v>
      </c>
      <c r="AF91" s="20">
        <v>369.91500000000002</v>
      </c>
      <c r="AG91" s="20">
        <v>210.50800000000001</v>
      </c>
      <c r="AH91" s="20">
        <v>9.8999999999999993E+37</v>
      </c>
      <c r="AI91" s="20">
        <v>240.20500000000001</v>
      </c>
    </row>
    <row r="92" spans="1:35" x14ac:dyDescent="0.3">
      <c r="A92" s="5">
        <v>91</v>
      </c>
      <c r="B92" s="19">
        <v>8.4306666743941605</v>
      </c>
      <c r="C92" s="20">
        <v>430.16124600000001</v>
      </c>
      <c r="D92" s="20">
        <v>414.77110800000003</v>
      </c>
      <c r="E92" s="20">
        <v>739.02770399999997</v>
      </c>
      <c r="F92" s="49">
        <f>IFERROR(SUM(C92:E92),IF(Data!$B$2="",0,"-"))</f>
        <v>1583.9600580000001</v>
      </c>
      <c r="G92" s="50">
        <f>IFERROR(F92-Annex!$B$10,IF(Data!$B$2="",0,"-"))</f>
        <v>277.80205800000022</v>
      </c>
      <c r="H92" s="50">
        <f>IFERROR(-14000*(G92-INDEX(G:G,IFERROR(MATCH($B92-Annex!$B$11/60,$B:$B),2)))/(60*($B92-INDEX($B:$B,IFERROR(MATCH($B92-Annex!$B$11/60,$B:$B),2)))),IF(Data!$B$2="",0,"-"))</f>
        <v>3095.1134261226275</v>
      </c>
      <c r="I92" s="50">
        <f>IFERROR(AVERAGE(INDEX(K:K,IFERROR(MATCH($B92-Annex!$B$4/60,$B:$B),2)):K92),IF(Data!$B$2="",0,"-"))</f>
        <v>41.18236033104273</v>
      </c>
      <c r="J92" s="50">
        <f>IFERROR(AVERAGE(INDEX(L:L,IFERROR(MATCH($B92-Annex!$B$4/60,$B:$B),2)):L92),IF(Data!$B$2="",0,"-"))</f>
        <v>14.218301076496934</v>
      </c>
      <c r="K92" s="50">
        <f>IFERROR((5.670373*10^-8*(M92+273.15)^4+((Annex!$B$5+Annex!$B$6)*(M92-O92)+Annex!$B$7*(M92-INDEX(M:M,IFERROR(MATCH($B92-Annex!$B$9/60,$B:$B),2)))/(60*($B92-INDEX($B:$B,IFERROR(MATCH($B92-Annex!$B$9/60,$B:$B),2)))))/Annex!$B$8)/1000,IF(Data!$B$2="",0,"-"))</f>
        <v>50.861875649396389</v>
      </c>
      <c r="L92" s="50">
        <f>IFERROR((5.670373*10^-8*(N92+273.15)^4+((Annex!$B$5+Annex!$B$6)*(N92-O92)+Annex!$B$7*(N92-INDEX(N:N,IFERROR(MATCH($B92-Annex!$B$9/60,$B:$B),2)))/(60*($B92-INDEX($B:$B,IFERROR(MATCH($B92-Annex!$B$9/60,$B:$B),2)))))/Annex!$B$8)/1000,IF(Data!$B$2="",0,"-"))</f>
        <v>32.047461227405677</v>
      </c>
      <c r="M92" s="20">
        <v>506.952</v>
      </c>
      <c r="N92" s="20">
        <v>287.48899999999998</v>
      </c>
      <c r="O92" s="20">
        <v>426.07299999999998</v>
      </c>
      <c r="P92" s="50">
        <f>IFERROR(AVERAGE(INDEX(R:R,IFERROR(MATCH($B92-Annex!$B$4/60,$B:$B),2)):R92),IF(Data!$B$2="",0,"-"))</f>
        <v>0.47023452741795896</v>
      </c>
      <c r="Q92" s="50">
        <f>IFERROR(AVERAGE(INDEX(S:S,IFERROR(MATCH($B92-Annex!$B$4/60,$B:$B),2)):S92),IF(Data!$B$2="",0,"-"))</f>
        <v>-1.9083359651525682</v>
      </c>
      <c r="R92" s="50">
        <f>IFERROR((5.670373*10^-8*(T92+273.15)^4+((Annex!$B$5+Annex!$B$6)*(T92-V92)+Annex!$B$7*(T92-INDEX(T:T,IFERROR(MATCH($B92-Annex!$B$9/60,$B:$B),2)))/(60*($B92-INDEX($B:$B,IFERROR(MATCH($B92-Annex!$B$9/60,$B:$B),2)))))/Annex!$B$8)/1000,IF(Data!$B$2="",0,"-"))</f>
        <v>1.6642745631274469</v>
      </c>
      <c r="S92" s="50">
        <f>IFERROR((5.670373*10^-8*(U92+273.15)^4+((Annex!$B$5+Annex!$B$6)*(U92-V92)+Annex!$B$7*(U92-INDEX(U:U,IFERROR(MATCH($B92-Annex!$B$9/60,$B:$B),2)))/(60*($B92-INDEX($B:$B,IFERROR(MATCH($B92-Annex!$B$9/60,$B:$B),2)))))/Annex!$B$8)/1000,IF(Data!$B$2="",0,"-"))</f>
        <v>-1.9104562518420944</v>
      </c>
      <c r="T92" s="20">
        <v>177.53200000000001</v>
      </c>
      <c r="U92" s="20">
        <v>156.43799999999999</v>
      </c>
      <c r="V92" s="20">
        <v>391.97300000000001</v>
      </c>
      <c r="W92" s="20">
        <v>1348.8109999999999</v>
      </c>
      <c r="X92" s="20">
        <v>1213.713</v>
      </c>
      <c r="Y92" s="20">
        <v>1157.271</v>
      </c>
      <c r="Z92" s="20">
        <v>1132.4670000000001</v>
      </c>
      <c r="AA92" s="20">
        <v>1076.422</v>
      </c>
      <c r="AB92" s="20">
        <v>1002.741</v>
      </c>
      <c r="AC92" s="20">
        <v>963.94299999999998</v>
      </c>
      <c r="AD92" s="20">
        <v>1002.438</v>
      </c>
      <c r="AE92" s="20">
        <v>838.38199999999995</v>
      </c>
      <c r="AF92" s="20">
        <v>437.91500000000002</v>
      </c>
      <c r="AG92" s="20">
        <v>223.79</v>
      </c>
      <c r="AH92" s="20">
        <v>12.534000000000001</v>
      </c>
      <c r="AI92" s="20">
        <v>261.30099999999999</v>
      </c>
    </row>
    <row r="93" spans="1:35" x14ac:dyDescent="0.3">
      <c r="A93" s="5">
        <v>92</v>
      </c>
      <c r="B93" s="19">
        <v>8.5298333375249058</v>
      </c>
      <c r="C93" s="20">
        <v>429.52903199999997</v>
      </c>
      <c r="D93" s="20">
        <v>414.35709500000002</v>
      </c>
      <c r="E93" s="20">
        <v>738.12846999999999</v>
      </c>
      <c r="F93" s="49">
        <f>IFERROR(SUM(C93:E93),IF(Data!$B$2="",0,"-"))</f>
        <v>1582.0145969999999</v>
      </c>
      <c r="G93" s="50">
        <f>IFERROR(F93-Annex!$B$10,IF(Data!$B$2="",0,"-"))</f>
        <v>275.85659699999997</v>
      </c>
      <c r="H93" s="50">
        <f>IFERROR(-14000*(G93-INDEX(G:G,IFERROR(MATCH($B93-Annex!$B$11/60,$B:$B),2)))/(60*($B93-INDEX($B:$B,IFERROR(MATCH($B93-Annex!$B$11/60,$B:$B),2)))),IF(Data!$B$2="",0,"-"))</f>
        <v>3281.1878177452859</v>
      </c>
      <c r="I93" s="50">
        <f>IFERROR(AVERAGE(INDEX(K:K,IFERROR(MATCH($B93-Annex!$B$4/60,$B:$B),2)):K93),IF(Data!$B$2="",0,"-"))</f>
        <v>44.176859274835003</v>
      </c>
      <c r="J93" s="50">
        <f>IFERROR(AVERAGE(INDEX(L:L,IFERROR(MATCH($B93-Annex!$B$4/60,$B:$B),2)):L93),IF(Data!$B$2="",0,"-"))</f>
        <v>19.334491897339678</v>
      </c>
      <c r="K93" s="50">
        <f>IFERROR((5.670373*10^-8*(M93+273.15)^4+((Annex!$B$5+Annex!$B$6)*(M93-O93)+Annex!$B$7*(M93-INDEX(M:M,IFERROR(MATCH($B93-Annex!$B$9/60,$B:$B),2)))/(60*($B93-INDEX($B:$B,IFERROR(MATCH($B93-Annex!$B$9/60,$B:$B),2)))))/Annex!$B$8)/1000,IF(Data!$B$2="",0,"-"))</f>
        <v>53.328683732388328</v>
      </c>
      <c r="L93" s="50">
        <f>IFERROR((5.670373*10^-8*(N93+273.15)^4+((Annex!$B$5+Annex!$B$6)*(N93-O93)+Annex!$B$7*(N93-INDEX(N:N,IFERROR(MATCH($B93-Annex!$B$9/60,$B:$B),2)))/(60*($B93-INDEX($B:$B,IFERROR(MATCH($B93-Annex!$B$9/60,$B:$B),2)))))/Annex!$B$8)/1000,IF(Data!$B$2="",0,"-"))</f>
        <v>37.575998195575686</v>
      </c>
      <c r="M93" s="20">
        <v>534.09299999999996</v>
      </c>
      <c r="N93" s="20">
        <v>329.43299999999999</v>
      </c>
      <c r="O93" s="20">
        <v>449.29300000000001</v>
      </c>
      <c r="P93" s="50">
        <f>IFERROR(AVERAGE(INDEX(R:R,IFERROR(MATCH($B93-Annex!$B$4/60,$B:$B),2)):R93),IF(Data!$B$2="",0,"-"))</f>
        <v>0.92496488348789718</v>
      </c>
      <c r="Q93" s="50">
        <f>IFERROR(AVERAGE(INDEX(S:S,IFERROR(MATCH($B93-Annex!$B$4/60,$B:$B),2)):S93),IF(Data!$B$2="",0,"-"))</f>
        <v>-1.7856978229417149</v>
      </c>
      <c r="R93" s="50">
        <f>IFERROR((5.670373*10^-8*(T93+273.15)^4+((Annex!$B$5+Annex!$B$6)*(T93-V93)+Annex!$B$7*(T93-INDEX(T:T,IFERROR(MATCH($B93-Annex!$B$9/60,$B:$B),2)))/(60*($B93-INDEX($B:$B,IFERROR(MATCH($B93-Annex!$B$9/60,$B:$B),2)))))/Annex!$B$8)/1000,IF(Data!$B$2="",0,"-"))</f>
        <v>3.3995363271402188</v>
      </c>
      <c r="S93" s="50">
        <f>IFERROR((5.670373*10^-8*(U93+273.15)^4+((Annex!$B$5+Annex!$B$6)*(U93-V93)+Annex!$B$7*(U93-INDEX(U:U,IFERROR(MATCH($B93-Annex!$B$9/60,$B:$B),2)))/(60*($B93-INDEX($B:$B,IFERROR(MATCH($B93-Annex!$B$9/60,$B:$B),2)))))/Annex!$B$8)/1000,IF(Data!$B$2="",0,"-"))</f>
        <v>-0.45943583926877635</v>
      </c>
      <c r="T93" s="20">
        <v>191.17599999999999</v>
      </c>
      <c r="U93" s="20">
        <v>167.84700000000001</v>
      </c>
      <c r="V93" s="20">
        <v>388.73700000000002</v>
      </c>
      <c r="W93" s="20">
        <v>9.8999999999999993E+37</v>
      </c>
      <c r="X93" s="20">
        <v>1213.124</v>
      </c>
      <c r="Y93" s="20">
        <v>1157.748</v>
      </c>
      <c r="Z93" s="20">
        <v>1131.1089999999999</v>
      </c>
      <c r="AA93" s="20">
        <v>1073.0999999999999</v>
      </c>
      <c r="AB93" s="20">
        <v>1005.941</v>
      </c>
      <c r="AC93" s="20">
        <v>967.82</v>
      </c>
      <c r="AD93" s="20">
        <v>994.73</v>
      </c>
      <c r="AE93" s="20">
        <v>872.71900000000005</v>
      </c>
      <c r="AF93" s="20">
        <v>480.10199999999998</v>
      </c>
      <c r="AG93" s="20">
        <v>318.65899999999999</v>
      </c>
      <c r="AH93" s="20">
        <v>105.001</v>
      </c>
      <c r="AI93" s="20">
        <v>171.75</v>
      </c>
    </row>
    <row r="94" spans="1:35" x14ac:dyDescent="0.3">
      <c r="A94" s="5">
        <v>93</v>
      </c>
      <c r="B94" s="19">
        <v>8.6240000068210065</v>
      </c>
      <c r="C94" s="20">
        <v>428.91866800000003</v>
      </c>
      <c r="D94" s="20">
        <v>413.85555199999999</v>
      </c>
      <c r="E94" s="20">
        <v>737.48183700000004</v>
      </c>
      <c r="F94" s="49">
        <f>IFERROR(SUM(C94:E94),IF(Data!$B$2="",0,"-"))</f>
        <v>1580.2560570000001</v>
      </c>
      <c r="G94" s="50">
        <f>IFERROR(F94-Annex!$B$10,IF(Data!$B$2="",0,"-"))</f>
        <v>274.09805700000015</v>
      </c>
      <c r="H94" s="50">
        <f>IFERROR(-14000*(G94-INDEX(G:G,IFERROR(MATCH($B94-Annex!$B$11/60,$B:$B),2)))/(60*($B94-INDEX($B:$B,IFERROR(MATCH($B94-Annex!$B$11/60,$B:$B),2)))),IF(Data!$B$2="",0,"-"))</f>
        <v>3473.1649296377805</v>
      </c>
      <c r="I94" s="50">
        <f>IFERROR(AVERAGE(INDEX(K:K,IFERROR(MATCH($B94-Annex!$B$4/60,$B:$B),2)):K94),IF(Data!$B$2="",0,"-"))</f>
        <v>47.008559039666999</v>
      </c>
      <c r="J94" s="50">
        <f>IFERROR(AVERAGE(INDEX(L:L,IFERROR(MATCH($B94-Annex!$B$4/60,$B:$B),2)):L94),IF(Data!$B$2="",0,"-"))</f>
        <v>24.538044783202761</v>
      </c>
      <c r="K94" s="50">
        <f>IFERROR((5.670373*10^-8*(M94+273.15)^4+((Annex!$B$5+Annex!$B$6)*(M94-O94)+Annex!$B$7*(M94-INDEX(M:M,IFERROR(MATCH($B94-Annex!$B$9/60,$B:$B),2)))/(60*($B94-INDEX($B:$B,IFERROR(MATCH($B94-Annex!$B$9/60,$B:$B),2)))))/Annex!$B$8)/1000,IF(Data!$B$2="",0,"-"))</f>
        <v>54.765815358832683</v>
      </c>
      <c r="L94" s="50">
        <f>IFERROR((5.670373*10^-8*(N94+273.15)^4+((Annex!$B$5+Annex!$B$6)*(N94-O94)+Annex!$B$7*(N94-INDEX(N:N,IFERROR(MATCH($B94-Annex!$B$9/60,$B:$B),2)))/(60*($B94-INDEX($B:$B,IFERROR(MATCH($B94-Annex!$B$9/60,$B:$B),2)))))/Annex!$B$8)/1000,IF(Data!$B$2="",0,"-"))</f>
        <v>41.068783123154908</v>
      </c>
      <c r="M94" s="20">
        <v>560.47400000000005</v>
      </c>
      <c r="N94" s="20">
        <v>372.77199999999999</v>
      </c>
      <c r="O94" s="20">
        <v>504.31799999999998</v>
      </c>
      <c r="P94" s="50">
        <f>IFERROR(AVERAGE(INDEX(R:R,IFERROR(MATCH($B94-Annex!$B$4/60,$B:$B),2)):R94),IF(Data!$B$2="",0,"-"))</f>
        <v>1.5923034835594529</v>
      </c>
      <c r="Q94" s="50">
        <f>IFERROR(AVERAGE(INDEX(S:S,IFERROR(MATCH($B94-Annex!$B$4/60,$B:$B),2)):S94),IF(Data!$B$2="",0,"-"))</f>
        <v>-1.4657299833708242</v>
      </c>
      <c r="R94" s="50">
        <f>IFERROR((5.670373*10^-8*(T94+273.15)^4+((Annex!$B$5+Annex!$B$6)*(T94-V94)+Annex!$B$7*(T94-INDEX(T:T,IFERROR(MATCH($B94-Annex!$B$9/60,$B:$B),2)))/(60*($B94-INDEX($B:$B,IFERROR(MATCH($B94-Annex!$B$9/60,$B:$B),2)))))/Annex!$B$8)/1000,IF(Data!$B$2="",0,"-"))</f>
        <v>4.5186145333731824</v>
      </c>
      <c r="S94" s="50">
        <f>IFERROR((5.670373*10^-8*(U94+273.15)^4+((Annex!$B$5+Annex!$B$6)*(U94-V94)+Annex!$B$7*(U94-INDEX(U:U,IFERROR(MATCH($B94-Annex!$B$9/60,$B:$B),2)))/(60*($B94-INDEX($B:$B,IFERROR(MATCH($B94-Annex!$B$9/60,$B:$B),2)))))/Annex!$B$8)/1000,IF(Data!$B$2="",0,"-"))</f>
        <v>0.3574694159207879</v>
      </c>
      <c r="T94" s="20">
        <v>205.084</v>
      </c>
      <c r="U94" s="20">
        <v>179.303</v>
      </c>
      <c r="V94" s="20">
        <v>399.16500000000002</v>
      </c>
      <c r="W94" s="20">
        <v>9.8999999999999993E+37</v>
      </c>
      <c r="X94" s="20">
        <v>1221.654</v>
      </c>
      <c r="Y94" s="20">
        <v>1170.3340000000001</v>
      </c>
      <c r="Z94" s="20">
        <v>1142.7460000000001</v>
      </c>
      <c r="AA94" s="20">
        <v>1077.9100000000001</v>
      </c>
      <c r="AB94" s="20">
        <v>1012.814</v>
      </c>
      <c r="AC94" s="20">
        <v>957.71299999999997</v>
      </c>
      <c r="AD94" s="20">
        <v>985.60199999999998</v>
      </c>
      <c r="AE94" s="20">
        <v>894.50300000000004</v>
      </c>
      <c r="AF94" s="20">
        <v>518.43600000000004</v>
      </c>
      <c r="AG94" s="20">
        <v>387.21499999999997</v>
      </c>
      <c r="AH94" s="20">
        <v>-77.637</v>
      </c>
      <c r="AI94" s="20">
        <v>459.48500000000001</v>
      </c>
    </row>
    <row r="95" spans="1:35" x14ac:dyDescent="0.3">
      <c r="A95" s="5">
        <v>94</v>
      </c>
      <c r="B95" s="19">
        <v>8.7186666671186686</v>
      </c>
      <c r="C95" s="20">
        <v>428.33773400000001</v>
      </c>
      <c r="D95" s="20">
        <v>413.352329</v>
      </c>
      <c r="E95" s="20">
        <v>736.55566599999997</v>
      </c>
      <c r="F95" s="49">
        <f>IFERROR(SUM(C95:E95),IF(Data!$B$2="",0,"-"))</f>
        <v>1578.245729</v>
      </c>
      <c r="G95" s="50">
        <f>IFERROR(F95-Annex!$B$10,IF(Data!$B$2="",0,"-"))</f>
        <v>272.08772900000008</v>
      </c>
      <c r="H95" s="50">
        <f>IFERROR(-14000*(G95-INDEX(G:G,IFERROR(MATCH($B95-Annex!$B$11/60,$B:$B),2)))/(60*($B95-INDEX($B:$B,IFERROR(MATCH($B95-Annex!$B$11/60,$B:$B),2)))),IF(Data!$B$2="",0,"-"))</f>
        <v>3744.8014103415203</v>
      </c>
      <c r="I95" s="50">
        <f>IFERROR(AVERAGE(INDEX(K:K,IFERROR(MATCH($B95-Annex!$B$4/60,$B:$B),2)):K95),IF(Data!$B$2="",0,"-"))</f>
        <v>50.288914631905683</v>
      </c>
      <c r="J95" s="50">
        <f>IFERROR(AVERAGE(INDEX(L:L,IFERROR(MATCH($B95-Annex!$B$4/60,$B:$B),2)):L95),IF(Data!$B$2="",0,"-"))</f>
        <v>30.153728874546598</v>
      </c>
      <c r="K95" s="50">
        <f>IFERROR((5.670373*10^-8*(M95+273.15)^4+((Annex!$B$5+Annex!$B$6)*(M95-O95)+Annex!$B$7*(M95-INDEX(M:M,IFERROR(MATCH($B95-Annex!$B$9/60,$B:$B),2)))/(60*($B95-INDEX($B:$B,IFERROR(MATCH($B95-Annex!$B$9/60,$B:$B),2)))))/Annex!$B$8)/1000,IF(Data!$B$2="",0,"-"))</f>
        <v>60.427769835220303</v>
      </c>
      <c r="L95" s="50">
        <f>IFERROR((5.670373*10^-8*(N95+273.15)^4+((Annex!$B$5+Annex!$B$6)*(N95-O95)+Annex!$B$7*(N95-INDEX(N:N,IFERROR(MATCH($B95-Annex!$B$9/60,$B:$B),2)))/(60*($B95-INDEX($B:$B,IFERROR(MATCH($B95-Annex!$B$9/60,$B:$B),2)))))/Annex!$B$8)/1000,IF(Data!$B$2="",0,"-"))</f>
        <v>47.193035904469738</v>
      </c>
      <c r="M95" s="20">
        <v>590.25900000000001</v>
      </c>
      <c r="N95" s="20">
        <v>418.024</v>
      </c>
      <c r="O95" s="20">
        <v>538.88300000000004</v>
      </c>
      <c r="P95" s="50">
        <f>IFERROR(AVERAGE(INDEX(R:R,IFERROR(MATCH($B95-Annex!$B$4/60,$B:$B),2)):R95),IF(Data!$B$2="",0,"-"))</f>
        <v>2.1155150326814569</v>
      </c>
      <c r="Q95" s="50">
        <f>IFERROR(AVERAGE(INDEX(S:S,IFERROR(MATCH($B95-Annex!$B$4/60,$B:$B),2)):S95),IF(Data!$B$2="",0,"-"))</f>
        <v>-1.3748053263646576</v>
      </c>
      <c r="R95" s="50">
        <f>IFERROR((5.670373*10^-8*(T95+273.15)^4+((Annex!$B$5+Annex!$B$6)*(T95-V95)+Annex!$B$7*(T95-INDEX(T:T,IFERROR(MATCH($B95-Annex!$B$9/60,$B:$B),2)))/(60*($B95-INDEX($B:$B,IFERROR(MATCH($B95-Annex!$B$9/60,$B:$B),2)))))/Annex!$B$8)/1000,IF(Data!$B$2="",0,"-"))</f>
        <v>4.5514274968567445</v>
      </c>
      <c r="S95" s="50">
        <f>IFERROR((5.670373*10^-8*(U95+273.15)^4+((Annex!$B$5+Annex!$B$6)*(U95-V95)+Annex!$B$7*(U95-INDEX(U:U,IFERROR(MATCH($B95-Annex!$B$9/60,$B:$B),2)))/(60*($B95-INDEX($B:$B,IFERROR(MATCH($B95-Annex!$B$9/60,$B:$B),2)))))/Annex!$B$8)/1000,IF(Data!$B$2="",0,"-"))</f>
        <v>-0.55342019678511045</v>
      </c>
      <c r="T95" s="20">
        <v>220.40100000000001</v>
      </c>
      <c r="U95" s="20">
        <v>191.17599999999999</v>
      </c>
      <c r="V95" s="20">
        <v>440.05</v>
      </c>
      <c r="W95" s="20">
        <v>9.8999999999999993E+37</v>
      </c>
      <c r="X95" s="20">
        <v>1217.3689999999999</v>
      </c>
      <c r="Y95" s="20">
        <v>1174.9079999999999</v>
      </c>
      <c r="Z95" s="20">
        <v>1141.58</v>
      </c>
      <c r="AA95" s="20">
        <v>1080.17</v>
      </c>
      <c r="AB95" s="20">
        <v>1020.606</v>
      </c>
      <c r="AC95" s="20">
        <v>972.85799999999995</v>
      </c>
      <c r="AD95" s="20">
        <v>976.99300000000005</v>
      </c>
      <c r="AE95" s="20">
        <v>917.779</v>
      </c>
      <c r="AF95" s="20">
        <v>571.91999999999996</v>
      </c>
      <c r="AG95" s="20">
        <v>434.25299999999999</v>
      </c>
      <c r="AH95" s="20">
        <v>9.8999999999999993E+37</v>
      </c>
      <c r="AI95" s="20">
        <v>546.36800000000005</v>
      </c>
    </row>
    <row r="96" spans="1:35" x14ac:dyDescent="0.3">
      <c r="A96" s="5">
        <v>95</v>
      </c>
      <c r="B96" s="19">
        <v>8.8130000000819564</v>
      </c>
      <c r="C96" s="20">
        <v>427.86609499999997</v>
      </c>
      <c r="D96" s="20">
        <v>412.86172599999998</v>
      </c>
      <c r="E96" s="20">
        <v>735.46531700000003</v>
      </c>
      <c r="F96" s="49">
        <f>IFERROR(SUM(C96:E96),IF(Data!$B$2="",0,"-"))</f>
        <v>1576.1931380000001</v>
      </c>
      <c r="G96" s="50">
        <f>IFERROR(F96-Annex!$B$10,IF(Data!$B$2="",0,"-"))</f>
        <v>270.03513800000019</v>
      </c>
      <c r="H96" s="50">
        <f>IFERROR(-14000*(G96-INDEX(G:G,IFERROR(MATCH($B96-Annex!$B$11/60,$B:$B),2)))/(60*($B96-INDEX($B:$B,IFERROR(MATCH($B96-Annex!$B$11/60,$B:$B),2)))),IF(Data!$B$2="",0,"-"))</f>
        <v>4003.6492454217046</v>
      </c>
      <c r="I96" s="50">
        <f>IFERROR(AVERAGE(INDEX(K:K,IFERROR(MATCH($B96-Annex!$B$4/60,$B:$B),2)):K96),IF(Data!$B$2="",0,"-"))</f>
        <v>54.238730737580795</v>
      </c>
      <c r="J96" s="50">
        <f>IFERROR(AVERAGE(INDEX(L:L,IFERROR(MATCH($B96-Annex!$B$4/60,$B:$B),2)):L96),IF(Data!$B$2="",0,"-"))</f>
        <v>35.711221042418664</v>
      </c>
      <c r="K96" s="50">
        <f>IFERROR((5.670373*10^-8*(M96+273.15)^4+((Annex!$B$5+Annex!$B$6)*(M96-O96)+Annex!$B$7*(M96-INDEX(M:M,IFERROR(MATCH($B96-Annex!$B$9/60,$B:$B),2)))/(60*($B96-INDEX($B:$B,IFERROR(MATCH($B96-Annex!$B$9/60,$B:$B),2)))))/Annex!$B$8)/1000,IF(Data!$B$2="",0,"-"))</f>
        <v>68.172176170574417</v>
      </c>
      <c r="L96" s="50">
        <f>IFERROR((5.670373*10^-8*(N96+273.15)^4+((Annex!$B$5+Annex!$B$6)*(N96-O96)+Annex!$B$7*(N96-INDEX(N:N,IFERROR(MATCH($B96-Annex!$B$9/60,$B:$B),2)))/(60*($B96-INDEX($B:$B,IFERROR(MATCH($B96-Annex!$B$9/60,$B:$B),2)))))/Annex!$B$8)/1000,IF(Data!$B$2="",0,"-"))</f>
        <v>50.754103009466952</v>
      </c>
      <c r="M96" s="20">
        <v>622.56200000000001</v>
      </c>
      <c r="N96" s="20">
        <v>460.33499999999998</v>
      </c>
      <c r="O96" s="20">
        <v>570.50199999999995</v>
      </c>
      <c r="P96" s="50">
        <f>IFERROR(AVERAGE(INDEX(R:R,IFERROR(MATCH($B96-Annex!$B$4/60,$B:$B),2)):R96),IF(Data!$B$2="",0,"-"))</f>
        <v>2.9215987907474621</v>
      </c>
      <c r="Q96" s="50">
        <f>IFERROR(AVERAGE(INDEX(S:S,IFERROR(MATCH($B96-Annex!$B$4/60,$B:$B),2)):S96),IF(Data!$B$2="",0,"-"))</f>
        <v>-1.1814626253843479</v>
      </c>
      <c r="R96" s="50">
        <f>IFERROR((5.670373*10^-8*(T96+273.15)^4+((Annex!$B$5+Annex!$B$6)*(T96-V96)+Annex!$B$7*(T96-INDEX(T:T,IFERROR(MATCH($B96-Annex!$B$9/60,$B:$B),2)))/(60*($B96-INDEX($B:$B,IFERROR(MATCH($B96-Annex!$B$9/60,$B:$B),2)))))/Annex!$B$8)/1000,IF(Data!$B$2="",0,"-"))</f>
        <v>6.4334607808151993</v>
      </c>
      <c r="S96" s="50">
        <f>IFERROR((5.670373*10^-8*(U96+273.15)^4+((Annex!$B$5+Annex!$B$6)*(U96-V96)+Annex!$B$7*(U96-INDEX(U:U,IFERROR(MATCH($B96-Annex!$B$9/60,$B:$B),2)))/(60*($B96-INDEX($B:$B,IFERROR(MATCH($B96-Annex!$B$9/60,$B:$B),2)))))/Annex!$B$8)/1000,IF(Data!$B$2="",0,"-"))</f>
        <v>-9.5065289191972172E-2</v>
      </c>
      <c r="T96" s="20">
        <v>237.233</v>
      </c>
      <c r="U96" s="20">
        <v>203.447</v>
      </c>
      <c r="V96" s="20">
        <v>455.86399999999998</v>
      </c>
      <c r="W96" s="20">
        <v>9.8999999999999993E+37</v>
      </c>
      <c r="X96" s="20">
        <v>1213.002</v>
      </c>
      <c r="Y96" s="20">
        <v>1173.83</v>
      </c>
      <c r="Z96" s="20">
        <v>1121.789</v>
      </c>
      <c r="AA96" s="20">
        <v>1087.0930000000001</v>
      </c>
      <c r="AB96" s="20">
        <v>1028.692</v>
      </c>
      <c r="AC96" s="20">
        <v>982.97</v>
      </c>
      <c r="AD96" s="20">
        <v>970.76</v>
      </c>
      <c r="AE96" s="20">
        <v>930.08100000000002</v>
      </c>
      <c r="AF96" s="20">
        <v>599.88900000000001</v>
      </c>
      <c r="AG96" s="20">
        <v>486.17700000000002</v>
      </c>
      <c r="AH96" s="20">
        <v>9.8999999999999993E+37</v>
      </c>
      <c r="AI96" s="20">
        <v>644.02599999999995</v>
      </c>
    </row>
    <row r="97" spans="1:35" x14ac:dyDescent="0.3">
      <c r="A97" s="5">
        <v>96</v>
      </c>
      <c r="B97" s="19">
        <v>8.8963333424180746</v>
      </c>
      <c r="C97" s="20">
        <v>427.18343700000003</v>
      </c>
      <c r="D97" s="20">
        <v>412.252476</v>
      </c>
      <c r="E97" s="20">
        <v>734.63596700000005</v>
      </c>
      <c r="F97" s="49">
        <f>IFERROR(SUM(C97:E97),IF(Data!$B$2="",0,"-"))</f>
        <v>1574.07188</v>
      </c>
      <c r="G97" s="50">
        <f>IFERROR(F97-Annex!$B$10,IF(Data!$B$2="",0,"-"))</f>
        <v>267.91388000000006</v>
      </c>
      <c r="H97" s="50">
        <f>IFERROR(-14000*(G97-INDEX(G:G,IFERROR(MATCH($B97-Annex!$B$11/60,$B:$B),2)))/(60*($B97-INDEX($B:$B,IFERROR(MATCH($B97-Annex!$B$11/60,$B:$B),2)))),IF(Data!$B$2="",0,"-"))</f>
        <v>4281.4194151186093</v>
      </c>
      <c r="I97" s="50">
        <f>IFERROR(AVERAGE(INDEX(K:K,IFERROR(MATCH($B97-Annex!$B$4/60,$B:$B),2)):K97),IF(Data!$B$2="",0,"-"))</f>
        <v>58.218655173194193</v>
      </c>
      <c r="J97" s="50">
        <f>IFERROR(AVERAGE(INDEX(L:L,IFERROR(MATCH($B97-Annex!$B$4/60,$B:$B),2)):L97),IF(Data!$B$2="",0,"-"))</f>
        <v>40.405410932807669</v>
      </c>
      <c r="K97" s="50">
        <f>IFERROR((5.670373*10^-8*(M97+273.15)^4+((Annex!$B$5+Annex!$B$6)*(M97-O97)+Annex!$B$7*(M97-INDEX(M:M,IFERROR(MATCH($B97-Annex!$B$9/60,$B:$B),2)))/(60*($B97-INDEX($B:$B,IFERROR(MATCH($B97-Annex!$B$9/60,$B:$B),2)))))/Annex!$B$8)/1000,IF(Data!$B$2="",0,"-"))</f>
        <v>72.181997624604293</v>
      </c>
      <c r="L97" s="50">
        <f>IFERROR((5.670373*10^-8*(N97+273.15)^4+((Annex!$B$5+Annex!$B$6)*(N97-O97)+Annex!$B$7*(N97-INDEX(N:N,IFERROR(MATCH($B97-Annex!$B$9/60,$B:$B),2)))/(60*($B97-INDEX($B:$B,IFERROR(MATCH($B97-Annex!$B$9/60,$B:$B),2)))))/Annex!$B$8)/1000,IF(Data!$B$2="",0,"-"))</f>
        <v>50.046711397846046</v>
      </c>
      <c r="M97" s="20">
        <v>648.46900000000005</v>
      </c>
      <c r="N97" s="20">
        <v>492.57600000000002</v>
      </c>
      <c r="O97" s="20">
        <v>602.15800000000002</v>
      </c>
      <c r="P97" s="50">
        <f>IFERROR(AVERAGE(INDEX(R:R,IFERROR(MATCH($B97-Annex!$B$4/60,$B:$B),2)):R97),IF(Data!$B$2="",0,"-"))</f>
        <v>3.9614680206034465</v>
      </c>
      <c r="Q97" s="50">
        <f>IFERROR(AVERAGE(INDEX(S:S,IFERROR(MATCH($B97-Annex!$B$4/60,$B:$B),2)):S97),IF(Data!$B$2="",0,"-"))</f>
        <v>-0.91395887785209984</v>
      </c>
      <c r="R97" s="50">
        <f>IFERROR((5.670373*10^-8*(T97+273.15)^4+((Annex!$B$5+Annex!$B$6)*(T97-V97)+Annex!$B$7*(T97-INDEX(T:T,IFERROR(MATCH($B97-Annex!$B$9/60,$B:$B),2)))/(60*($B97-INDEX($B:$B,IFERROR(MATCH($B97-Annex!$B$9/60,$B:$B),2)))))/Annex!$B$8)/1000,IF(Data!$B$2="",0,"-"))</f>
        <v>7.3888572422253818</v>
      </c>
      <c r="S97" s="50">
        <f>IFERROR((5.670373*10^-8*(U97+273.15)^4+((Annex!$B$5+Annex!$B$6)*(U97-V97)+Annex!$B$7*(U97-INDEX(U:U,IFERROR(MATCH($B97-Annex!$B$9/60,$B:$B),2)))/(60*($B97-INDEX($B:$B,IFERROR(MATCH($B97-Annex!$B$9/60,$B:$B),2)))))/Annex!$B$8)/1000,IF(Data!$B$2="",0,"-"))</f>
        <v>-0.5140184611692844</v>
      </c>
      <c r="T97" s="20">
        <v>253.578</v>
      </c>
      <c r="U97" s="20">
        <v>215.03200000000001</v>
      </c>
      <c r="V97" s="20">
        <v>490.29599999999999</v>
      </c>
      <c r="W97" s="20">
        <v>9.8999999999999993E+37</v>
      </c>
      <c r="X97" s="20">
        <v>1229.232</v>
      </c>
      <c r="Y97" s="20">
        <v>1179.4449999999999</v>
      </c>
      <c r="Z97" s="20">
        <v>1127.47</v>
      </c>
      <c r="AA97" s="20">
        <v>1084.8810000000001</v>
      </c>
      <c r="AB97" s="20">
        <v>1038.71</v>
      </c>
      <c r="AC97" s="20">
        <v>993.71199999999999</v>
      </c>
      <c r="AD97" s="20">
        <v>963.92499999999995</v>
      </c>
      <c r="AE97" s="20">
        <v>936.69299999999998</v>
      </c>
      <c r="AF97" s="20">
        <v>622.05799999999999</v>
      </c>
      <c r="AG97" s="20">
        <v>545.67700000000002</v>
      </c>
      <c r="AH97" s="20">
        <v>9.8999999999999993E+37</v>
      </c>
      <c r="AI97" s="20">
        <v>478.23200000000003</v>
      </c>
    </row>
    <row r="98" spans="1:35" x14ac:dyDescent="0.3">
      <c r="A98" s="5">
        <v>97</v>
      </c>
      <c r="B98" s="19">
        <v>8.9873333391733468</v>
      </c>
      <c r="C98" s="20">
        <v>426.605841</v>
      </c>
      <c r="D98" s="20">
        <v>411.73242599999998</v>
      </c>
      <c r="E98" s="20">
        <v>733.91524000000004</v>
      </c>
      <c r="F98" s="49">
        <f>IFERROR(SUM(C98:E98),IF(Data!$B$2="",0,"-"))</f>
        <v>1572.2535069999999</v>
      </c>
      <c r="G98" s="50">
        <f>IFERROR(F98-Annex!$B$10,IF(Data!$B$2="",0,"-"))</f>
        <v>266.095507</v>
      </c>
      <c r="H98" s="50">
        <f>IFERROR(-14000*(G98-INDEX(G:G,IFERROR(MATCH($B98-Annex!$B$11/60,$B:$B),2)))/(60*($B98-INDEX($B:$B,IFERROR(MATCH($B98-Annex!$B$11/60,$B:$B),2)))),IF(Data!$B$2="",0,"-"))</f>
        <v>4504.7770777758788</v>
      </c>
      <c r="I98" s="50">
        <f>IFERROR(AVERAGE(INDEX(K:K,IFERROR(MATCH($B98-Annex!$B$4/60,$B:$B),2)):K98),IF(Data!$B$2="",0,"-"))</f>
        <v>61.393504821017643</v>
      </c>
      <c r="J98" s="50">
        <f>IFERROR(AVERAGE(INDEX(L:L,IFERROR(MATCH($B98-Annex!$B$4/60,$B:$B),2)):L98),IF(Data!$B$2="",0,"-"))</f>
        <v>43.753612183537498</v>
      </c>
      <c r="K98" s="50">
        <f>IFERROR((5.670373*10^-8*(M98+273.15)^4+((Annex!$B$5+Annex!$B$6)*(M98-O98)+Annex!$B$7*(M98-INDEX(M:M,IFERROR(MATCH($B98-Annex!$B$9/60,$B:$B),2)))/(60*($B98-INDEX($B:$B,IFERROR(MATCH($B98-Annex!$B$9/60,$B:$B),2)))))/Annex!$B$8)/1000,IF(Data!$B$2="",0,"-"))</f>
        <v>70.016215376107155</v>
      </c>
      <c r="L98" s="50">
        <f>IFERROR((5.670373*10^-8*(N98+273.15)^4+((Annex!$B$5+Annex!$B$6)*(N98-O98)+Annex!$B$7*(N98-INDEX(N:N,IFERROR(MATCH($B98-Annex!$B$9/60,$B:$B),2)))/(60*($B98-INDEX($B:$B,IFERROR(MATCH($B98-Annex!$B$9/60,$B:$B),2)))))/Annex!$B$8)/1000,IF(Data!$B$2="",0,"-"))</f>
        <v>47.58919242684351</v>
      </c>
      <c r="M98" s="20">
        <v>669.39</v>
      </c>
      <c r="N98" s="20">
        <v>522.745</v>
      </c>
      <c r="O98" s="20">
        <v>638.08600000000001</v>
      </c>
      <c r="P98" s="50">
        <f>IFERROR(AVERAGE(INDEX(R:R,IFERROR(MATCH($B98-Annex!$B$4/60,$B:$B),2)):R98),IF(Data!$B$2="",0,"-"))</f>
        <v>5.4049304814482966</v>
      </c>
      <c r="Q98" s="50">
        <f>IFERROR(AVERAGE(INDEX(S:S,IFERROR(MATCH($B98-Annex!$B$4/60,$B:$B),2)):S98),IF(Data!$B$2="",0,"-"))</f>
        <v>-0.36489234689133354</v>
      </c>
      <c r="R98" s="50">
        <f>IFERROR((5.670373*10^-8*(T98+273.15)^4+((Annex!$B$5+Annex!$B$6)*(T98-V98)+Annex!$B$7*(T98-INDEX(T:T,IFERROR(MATCH($B98-Annex!$B$9/60,$B:$B),2)))/(60*($B98-INDEX($B:$B,IFERROR(MATCH($B98-Annex!$B$9/60,$B:$B),2)))))/Annex!$B$8)/1000,IF(Data!$B$2="",0,"-"))</f>
        <v>9.878342426599902</v>
      </c>
      <c r="S98" s="50">
        <f>IFERROR((5.670373*10^-8*(U98+273.15)^4+((Annex!$B$5+Annex!$B$6)*(U98-V98)+Annex!$B$7*(U98-INDEX(U:U,IFERROR(MATCH($B98-Annex!$B$9/60,$B:$B),2)))/(60*($B98-INDEX($B:$B,IFERROR(MATCH($B98-Annex!$B$9/60,$B:$B),2)))))/Annex!$B$8)/1000,IF(Data!$B$2="",0,"-"))</f>
        <v>0.62068019409711539</v>
      </c>
      <c r="T98" s="20">
        <v>272.92200000000003</v>
      </c>
      <c r="U98" s="20">
        <v>228.55199999999999</v>
      </c>
      <c r="V98" s="20">
        <v>505.39299999999997</v>
      </c>
      <c r="W98" s="20">
        <v>9.8999999999999993E+37</v>
      </c>
      <c r="X98" s="20">
        <v>1234.0139999999999</v>
      </c>
      <c r="Y98" s="20">
        <v>1178.7829999999999</v>
      </c>
      <c r="Z98" s="20">
        <v>1134.5119999999999</v>
      </c>
      <c r="AA98" s="20">
        <v>1079.9190000000001</v>
      </c>
      <c r="AB98" s="20">
        <v>1040.5440000000001</v>
      </c>
      <c r="AC98" s="20">
        <v>1028.463</v>
      </c>
      <c r="AD98" s="20">
        <v>966.28399999999999</v>
      </c>
      <c r="AE98" s="20">
        <v>943.83500000000004</v>
      </c>
      <c r="AF98" s="20">
        <v>658.15300000000002</v>
      </c>
      <c r="AG98" s="20">
        <v>556.79200000000003</v>
      </c>
      <c r="AH98" s="20">
        <v>9.8999999999999993E+37</v>
      </c>
      <c r="AI98" s="20">
        <v>196.22499999999999</v>
      </c>
    </row>
    <row r="99" spans="1:35" x14ac:dyDescent="0.3">
      <c r="A99" s="5">
        <v>98</v>
      </c>
      <c r="B99" s="19">
        <v>9.086333338636905</v>
      </c>
      <c r="C99" s="20">
        <v>426.17623099999997</v>
      </c>
      <c r="D99" s="20">
        <v>411.986558</v>
      </c>
      <c r="E99" s="20">
        <v>733.95228699999996</v>
      </c>
      <c r="F99" s="49">
        <f>IFERROR(SUM(C99:E99),IF(Data!$B$2="",0,"-"))</f>
        <v>1572.115076</v>
      </c>
      <c r="G99" s="50">
        <f>IFERROR(F99-Annex!$B$10,IF(Data!$B$2="",0,"-"))</f>
        <v>265.95707600000014</v>
      </c>
      <c r="H99" s="50">
        <f>IFERROR(-14000*(G99-INDEX(G:G,IFERROR(MATCH($B99-Annex!$B$11/60,$B:$B),2)))/(60*($B99-INDEX($B:$B,IFERROR(MATCH($B99-Annex!$B$11/60,$B:$B),2)))),IF(Data!$B$2="",0,"-"))</f>
        <v>4263.7239606675366</v>
      </c>
      <c r="I99" s="50">
        <f>IFERROR(AVERAGE(INDEX(K:K,IFERROR(MATCH($B99-Annex!$B$4/60,$B:$B),2)):K99),IF(Data!$B$2="",0,"-"))</f>
        <v>62.5613586892947</v>
      </c>
      <c r="J99" s="50">
        <f>IFERROR(AVERAGE(INDEX(L:L,IFERROR(MATCH($B99-Annex!$B$4/60,$B:$B),2)):L99),IF(Data!$B$2="",0,"-"))</f>
        <v>45.869565444375567</v>
      </c>
      <c r="K99" s="50">
        <f>IFERROR((5.670373*10^-8*(M99+273.15)^4+((Annex!$B$5+Annex!$B$6)*(M99-O99)+Annex!$B$7*(M99-INDEX(M:M,IFERROR(MATCH($B99-Annex!$B$9/60,$B:$B),2)))/(60*($B99-INDEX($B:$B,IFERROR(MATCH($B99-Annex!$B$9/60,$B:$B),2)))))/Annex!$B$8)/1000,IF(Data!$B$2="",0,"-"))</f>
        <v>59.036852727335692</v>
      </c>
      <c r="L99" s="50">
        <f>IFERROR((5.670373*10^-8*(N99+273.15)^4+((Annex!$B$5+Annex!$B$6)*(N99-O99)+Annex!$B$7*(N99-INDEX(N:N,IFERROR(MATCH($B99-Annex!$B$9/60,$B:$B),2)))/(60*($B99-INDEX($B:$B,IFERROR(MATCH($B99-Annex!$B$9/60,$B:$B),2)))))/Annex!$B$8)/1000,IF(Data!$B$2="",0,"-"))</f>
        <v>46.859134053272108</v>
      </c>
      <c r="M99" s="20">
        <v>676.16099999999994</v>
      </c>
      <c r="N99" s="20">
        <v>551.93399999999997</v>
      </c>
      <c r="O99" s="20">
        <v>672.03200000000004</v>
      </c>
      <c r="P99" s="50">
        <f>IFERROR(AVERAGE(INDEX(R:R,IFERROR(MATCH($B99-Annex!$B$4/60,$B:$B),2)):R99),IF(Data!$B$2="",0,"-"))</f>
        <v>7.5959544366686815</v>
      </c>
      <c r="Q99" s="50">
        <f>IFERROR(AVERAGE(INDEX(S:S,IFERROR(MATCH($B99-Annex!$B$4/60,$B:$B),2)):S99),IF(Data!$B$2="",0,"-"))</f>
        <v>0.87314299934240758</v>
      </c>
      <c r="R99" s="50">
        <f>IFERROR((5.670373*10^-8*(T99+273.15)^4+((Annex!$B$5+Annex!$B$6)*(T99-V99)+Annex!$B$7*(T99-INDEX(T:T,IFERROR(MATCH($B99-Annex!$B$9/60,$B:$B),2)))/(60*($B99-INDEX($B:$B,IFERROR(MATCH($B99-Annex!$B$9/60,$B:$B),2)))))/Annex!$B$8)/1000,IF(Data!$B$2="",0,"-"))</f>
        <v>17.001442249670141</v>
      </c>
      <c r="S99" s="50">
        <f>IFERROR((5.670373*10^-8*(U99+273.15)^4+((Annex!$B$5+Annex!$B$6)*(U99-V99)+Annex!$B$7*(U99-INDEX(U:U,IFERROR(MATCH($B99-Annex!$B$9/60,$B:$B),2)))/(60*($B99-INDEX($B:$B,IFERROR(MATCH($B99-Annex!$B$9/60,$B:$B),2)))))/Annex!$B$8)/1000,IF(Data!$B$2="",0,"-"))</f>
        <v>6.7557911717940931</v>
      </c>
      <c r="T99" s="20">
        <v>292.02300000000002</v>
      </c>
      <c r="U99" s="20">
        <v>241.35300000000001</v>
      </c>
      <c r="V99" s="20">
        <v>407.38200000000001</v>
      </c>
      <c r="W99" s="20">
        <v>1182.6780000000001</v>
      </c>
      <c r="X99" s="20">
        <v>1069.5260000000001</v>
      </c>
      <c r="Y99" s="20">
        <v>868.38300000000004</v>
      </c>
      <c r="Z99" s="20">
        <v>755.73500000000001</v>
      </c>
      <c r="AA99" s="20">
        <v>741.33900000000006</v>
      </c>
      <c r="AB99" s="20">
        <v>749.72199999999998</v>
      </c>
      <c r="AC99" s="20">
        <v>829.77200000000005</v>
      </c>
      <c r="AD99" s="20">
        <v>894.90899999999999</v>
      </c>
      <c r="AE99" s="20">
        <v>849.42700000000002</v>
      </c>
      <c r="AF99" s="20">
        <v>478.56099999999998</v>
      </c>
      <c r="AG99" s="20">
        <v>352.71100000000001</v>
      </c>
      <c r="AH99" s="20">
        <v>9.8999999999999993E+37</v>
      </c>
      <c r="AI99" s="20">
        <v>423.69099999999997</v>
      </c>
    </row>
    <row r="100" spans="1:35" x14ac:dyDescent="0.3">
      <c r="A100" s="5">
        <v>99</v>
      </c>
      <c r="B100" s="19">
        <v>9.1810000094119459</v>
      </c>
      <c r="C100" s="20">
        <v>427.07498600000002</v>
      </c>
      <c r="D100" s="20">
        <v>411.812366</v>
      </c>
      <c r="E100" s="20">
        <v>734.33033799999998</v>
      </c>
      <c r="F100" s="49">
        <f>IFERROR(SUM(C100:E100),IF(Data!$B$2="",0,"-"))</f>
        <v>1573.2176899999999</v>
      </c>
      <c r="G100" s="50">
        <f>IFERROR(F100-Annex!$B$10,IF(Data!$B$2="",0,"-"))</f>
        <v>267.05969000000005</v>
      </c>
      <c r="H100" s="50">
        <f>IFERROR(-14000*(G100-INDEX(G:G,IFERROR(MATCH($B100-Annex!$B$11/60,$B:$B),2)))/(60*($B100-INDEX($B:$B,IFERROR(MATCH($B100-Annex!$B$11/60,$B:$B),2)))),IF(Data!$B$2="",0,"-"))</f>
        <v>3622.9223387290544</v>
      </c>
      <c r="I100" s="50">
        <f>IFERROR(AVERAGE(INDEX(K:K,IFERROR(MATCH($B100-Annex!$B$4/60,$B:$B),2)):K100),IF(Data!$B$2="",0,"-"))</f>
        <v>54.389560487981562</v>
      </c>
      <c r="J100" s="50">
        <f>IFERROR(AVERAGE(INDEX(L:L,IFERROR(MATCH($B100-Annex!$B$4/60,$B:$B),2)):L100),IF(Data!$B$2="",0,"-"))</f>
        <v>46.949461363993805</v>
      </c>
      <c r="K100" s="50">
        <f>IFERROR((5.670373*10^-8*(M100+273.15)^4+((Annex!$B$5+Annex!$B$6)*(M100-O100)+Annex!$B$7*(M100-INDEX(M:M,IFERROR(MATCH($B100-Annex!$B$9/60,$B:$B),2)))/(60*($B100-INDEX($B:$B,IFERROR(MATCH($B100-Annex!$B$9/60,$B:$B),2)))))/Annex!$B$8)/1000,IF(Data!$B$2="",0,"-"))</f>
        <v>-3.873903676803653</v>
      </c>
      <c r="L100" s="50">
        <f>IFERROR((5.670373*10^-8*(N100+273.15)^4+((Annex!$B$5+Annex!$B$6)*(N100-O100)+Annex!$B$7*(N100-INDEX(N:N,IFERROR(MATCH($B100-Annex!$B$9/60,$B:$B),2)))/(60*($B100-INDEX($B:$B,IFERROR(MATCH($B100-Annex!$B$9/60,$B:$B),2)))))/Annex!$B$8)/1000,IF(Data!$B$2="",0,"-"))</f>
        <v>45.135269632903395</v>
      </c>
      <c r="M100" s="20">
        <v>598.83199999999999</v>
      </c>
      <c r="N100" s="20">
        <v>572.37</v>
      </c>
      <c r="O100" s="20">
        <v>683.77</v>
      </c>
      <c r="P100" s="50">
        <f>IFERROR(AVERAGE(INDEX(R:R,IFERROR(MATCH($B100-Annex!$B$4/60,$B:$B),2)):R100),IF(Data!$B$2="",0,"-"))</f>
        <v>9.9495237983215965</v>
      </c>
      <c r="Q100" s="50">
        <f>IFERROR(AVERAGE(INDEX(S:S,IFERROR(MATCH($B100-Annex!$B$4/60,$B:$B),2)):S100),IF(Data!$B$2="",0,"-"))</f>
        <v>0.78489605426045994</v>
      </c>
      <c r="R100" s="50">
        <f>IFERROR((5.670373*10^-8*(T100+273.15)^4+((Annex!$B$5+Annex!$B$6)*(T100-V100)+Annex!$B$7*(T100-INDEX(T:T,IFERROR(MATCH($B100-Annex!$B$9/60,$B:$B),2)))/(60*($B100-INDEX($B:$B,IFERROR(MATCH($B100-Annex!$B$9/60,$B:$B),2)))))/Annex!$B$8)/1000,IF(Data!$B$2="",0,"-"))</f>
        <v>19.874521858710636</v>
      </c>
      <c r="S100" s="50">
        <f>IFERROR((5.670373*10^-8*(U100+273.15)^4+((Annex!$B$5+Annex!$B$6)*(U100-V100)+Annex!$B$7*(U100-INDEX(U:U,IFERROR(MATCH($B100-Annex!$B$9/60,$B:$B),2)))/(60*($B100-INDEX($B:$B,IFERROR(MATCH($B100-Annex!$B$9/60,$B:$B),2)))))/Annex!$B$8)/1000,IF(Data!$B$2="",0,"-"))</f>
        <v>-1.0771644548424097</v>
      </c>
      <c r="T100" s="20">
        <v>301.73200000000003</v>
      </c>
      <c r="U100" s="20">
        <v>226.28200000000001</v>
      </c>
      <c r="V100" s="20">
        <v>289.91699999999997</v>
      </c>
      <c r="W100" s="20">
        <v>932.899</v>
      </c>
      <c r="X100" s="20">
        <v>727.04</v>
      </c>
      <c r="Y100" s="20">
        <v>604.11699999999996</v>
      </c>
      <c r="Z100" s="20">
        <v>517.48400000000004</v>
      </c>
      <c r="AA100" s="20">
        <v>478.76900000000001</v>
      </c>
      <c r="AB100" s="20">
        <v>520.56399999999996</v>
      </c>
      <c r="AC100" s="20">
        <v>624.75</v>
      </c>
      <c r="AD100" s="20">
        <v>623.36099999999999</v>
      </c>
      <c r="AE100" s="20">
        <v>513.62199999999996</v>
      </c>
      <c r="AF100" s="20">
        <v>230.084</v>
      </c>
      <c r="AG100" s="20">
        <v>196.39099999999999</v>
      </c>
      <c r="AH100" s="20">
        <v>-191.80799999999999</v>
      </c>
      <c r="AI100" s="20">
        <v>435.45100000000002</v>
      </c>
    </row>
    <row r="101" spans="1:35" x14ac:dyDescent="0.3">
      <c r="A101" s="5">
        <v>100</v>
      </c>
      <c r="B101" s="19">
        <v>9.2741666757501662</v>
      </c>
      <c r="C101" s="20">
        <v>427.36334699999998</v>
      </c>
      <c r="D101" s="20">
        <v>412.525127</v>
      </c>
      <c r="E101" s="20">
        <v>735.74316299999998</v>
      </c>
      <c r="F101" s="49">
        <f>IFERROR(SUM(C101:E101),IF(Data!$B$2="",0,"-"))</f>
        <v>1575.631637</v>
      </c>
      <c r="G101" s="50">
        <f>IFERROR(F101-Annex!$B$10,IF(Data!$B$2="",0,"-"))</f>
        <v>269.47363700000005</v>
      </c>
      <c r="H101" s="50">
        <f>IFERROR(-14000*(G101-INDEX(G:G,IFERROR(MATCH($B101-Annex!$B$11/60,$B:$B),2)))/(60*($B101-INDEX($B:$B,IFERROR(MATCH($B101-Annex!$B$11/60,$B:$B),2)))),IF(Data!$B$2="",0,"-"))</f>
        <v>2693.2437825437969</v>
      </c>
      <c r="I101" s="50">
        <f>IFERROR(AVERAGE(INDEX(K:K,IFERROR(MATCH($B101-Annex!$B$4/60,$B:$B),2)):K101),IF(Data!$B$2="",0,"-"))</f>
        <v>48.17450560550536</v>
      </c>
      <c r="J101" s="50">
        <f>IFERROR(AVERAGE(INDEX(L:L,IFERROR(MATCH($B101-Annex!$B$4/60,$B:$B),2)):L101),IF(Data!$B$2="",0,"-"))</f>
        <v>46.137426105591942</v>
      </c>
      <c r="K101" s="50">
        <f>IFERROR((5.670373*10^-8*(M101+273.15)^4+((Annex!$B$5+Annex!$B$6)*(M101-O101)+Annex!$B$7*(M101-INDEX(M:M,IFERROR(MATCH($B101-Annex!$B$9/60,$B:$B),2)))/(60*($B101-INDEX($B:$B,IFERROR(MATCH($B101-Annex!$B$9/60,$B:$B),2)))))/Annex!$B$8)/1000,IF(Data!$B$2="",0,"-"))</f>
        <v>11.260431181499243</v>
      </c>
      <c r="L101" s="50">
        <f>IFERROR((5.670373*10^-8*(N101+273.15)^4+((Annex!$B$5+Annex!$B$6)*(N101-O101)+Annex!$B$7*(N101-INDEX(N:N,IFERROR(MATCH($B101-Annex!$B$9/60,$B:$B),2)))/(60*($B101-INDEX($B:$B,IFERROR(MATCH($B101-Annex!$B$9/60,$B:$B),2)))))/Annex!$B$8)/1000,IF(Data!$B$2="",0,"-"))</f>
        <v>35.384536314341851</v>
      </c>
      <c r="M101" s="20">
        <v>625.32299999999998</v>
      </c>
      <c r="N101" s="20">
        <v>575.20600000000002</v>
      </c>
      <c r="O101" s="20">
        <v>661.03399999999999</v>
      </c>
      <c r="P101" s="50">
        <f>IFERROR(AVERAGE(INDEX(R:R,IFERROR(MATCH($B101-Annex!$B$4/60,$B:$B),2)):R101),IF(Data!$B$2="",0,"-"))</f>
        <v>11.561205277075416</v>
      </c>
      <c r="Q101" s="50">
        <f>IFERROR(AVERAGE(INDEX(S:S,IFERROR(MATCH($B101-Annex!$B$4/60,$B:$B),2)):S101),IF(Data!$B$2="",0,"-"))</f>
        <v>-0.39161913861866005</v>
      </c>
      <c r="R101" s="50">
        <f>IFERROR((5.670373*10^-8*(T101+273.15)^4+((Annex!$B$5+Annex!$B$6)*(T101-V101)+Annex!$B$7*(T101-INDEX(T:T,IFERROR(MATCH($B101-Annex!$B$9/60,$B:$B),2)))/(60*($B101-INDEX($B:$B,IFERROR(MATCH($B101-Annex!$B$9/60,$B:$B),2)))))/Annex!$B$8)/1000,IF(Data!$B$2="",0,"-"))</f>
        <v>15.80038488464991</v>
      </c>
      <c r="S101" s="50">
        <f>IFERROR((5.670373*10^-8*(U101+273.15)^4+((Annex!$B$5+Annex!$B$6)*(U101-V101)+Annex!$B$7*(U101-INDEX(U:U,IFERROR(MATCH($B101-Annex!$B$9/60,$B:$B),2)))/(60*($B101-INDEX($B:$B,IFERROR(MATCH($B101-Annex!$B$9/60,$B:$B),2)))))/Annex!$B$8)/1000,IF(Data!$B$2="",0,"-"))</f>
        <v>-7.8781369342330523</v>
      </c>
      <c r="T101" s="20">
        <v>302.15899999999999</v>
      </c>
      <c r="U101" s="20">
        <v>217.21299999999999</v>
      </c>
      <c r="V101" s="20">
        <v>215.637</v>
      </c>
      <c r="W101" s="20">
        <v>662.90200000000004</v>
      </c>
      <c r="X101" s="20">
        <v>496.8</v>
      </c>
      <c r="Y101" s="20">
        <v>487.959</v>
      </c>
      <c r="Z101" s="20">
        <v>411.56200000000001</v>
      </c>
      <c r="AA101" s="20">
        <v>386.65600000000001</v>
      </c>
      <c r="AB101" s="20">
        <v>408.77499999999998</v>
      </c>
      <c r="AC101" s="20">
        <v>520.63300000000004</v>
      </c>
      <c r="AD101" s="20">
        <v>160.74799999999999</v>
      </c>
      <c r="AE101" s="20">
        <v>236.77699999999999</v>
      </c>
      <c r="AF101" s="20">
        <v>87.093999999999994</v>
      </c>
      <c r="AG101" s="20">
        <v>73.524000000000001</v>
      </c>
      <c r="AH101" s="20">
        <v>-113.334</v>
      </c>
      <c r="AI101" s="20">
        <v>486.52300000000002</v>
      </c>
    </row>
    <row r="102" spans="1:35" x14ac:dyDescent="0.3">
      <c r="A102" s="5">
        <v>101</v>
      </c>
      <c r="B102" s="19">
        <v>9.3675000057555735</v>
      </c>
      <c r="C102" s="20">
        <v>428.55464499999999</v>
      </c>
      <c r="D102" s="20">
        <v>413.20086199999997</v>
      </c>
      <c r="E102" s="20">
        <v>736.187725</v>
      </c>
      <c r="F102" s="49">
        <f>IFERROR(SUM(C102:E102),IF(Data!$B$2="",0,"-"))</f>
        <v>1577.9432320000001</v>
      </c>
      <c r="G102" s="50">
        <f>IFERROR(F102-Annex!$B$10,IF(Data!$B$2="",0,"-"))</f>
        <v>271.78523200000018</v>
      </c>
      <c r="H102" s="50">
        <f>IFERROR(-14000*(G102-INDEX(G:G,IFERROR(MATCH($B102-Annex!$B$11/60,$B:$B),2)))/(60*($B102-INDEX($B:$B,IFERROR(MATCH($B102-Annex!$B$11/60,$B:$B),2)))),IF(Data!$B$2="",0,"-"))</f>
        <v>1748.0049089159852</v>
      </c>
      <c r="I102" s="50">
        <f>IFERROR(AVERAGE(INDEX(K:K,IFERROR(MATCH($B102-Annex!$B$4/60,$B:$B),2)):K102),IF(Data!$B$2="",0,"-"))</f>
        <v>45.652112325752547</v>
      </c>
      <c r="J102" s="50">
        <f>IFERROR(AVERAGE(INDEX(L:L,IFERROR(MATCH($B102-Annex!$B$4/60,$B:$B),2)):L102),IF(Data!$B$2="",0,"-"))</f>
        <v>42.515198239505217</v>
      </c>
      <c r="K102" s="50">
        <f>IFERROR((5.670373*10^-8*(M102+273.15)^4+((Annex!$B$5+Annex!$B$6)*(M102-O102)+Annex!$B$7*(M102-INDEX(M:M,IFERROR(MATCH($B102-Annex!$B$9/60,$B:$B),2)))/(60*($B102-INDEX($B:$B,IFERROR(MATCH($B102-Annex!$B$9/60,$B:$B),2)))))/Annex!$B$8)/1000,IF(Data!$B$2="",0,"-"))</f>
        <v>42.771016876950625</v>
      </c>
      <c r="L102" s="50">
        <f>IFERROR((5.670373*10^-8*(N102+273.15)^4+((Annex!$B$5+Annex!$B$6)*(N102-O102)+Annex!$B$7*(N102-INDEX(N:N,IFERROR(MATCH($B102-Annex!$B$9/60,$B:$B),2)))/(60*($B102-INDEX($B:$B,IFERROR(MATCH($B102-Annex!$B$9/60,$B:$B),2)))))/Annex!$B$8)/1000,IF(Data!$B$2="",0,"-"))</f>
        <v>21.837440841862708</v>
      </c>
      <c r="M102" s="20">
        <v>614.72</v>
      </c>
      <c r="N102" s="20">
        <v>565.04499999999996</v>
      </c>
      <c r="O102" s="20">
        <v>613.31500000000005</v>
      </c>
      <c r="P102" s="50">
        <f>IFERROR(AVERAGE(INDEX(R:R,IFERROR(MATCH($B102-Annex!$B$4/60,$B:$B),2)):R102),IF(Data!$B$2="",0,"-"))</f>
        <v>12.574506356483836</v>
      </c>
      <c r="Q102" s="50">
        <f>IFERROR(AVERAGE(INDEX(S:S,IFERROR(MATCH($B102-Annex!$B$4/60,$B:$B),2)):S102),IF(Data!$B$2="",0,"-"))</f>
        <v>-0.62104582593989921</v>
      </c>
      <c r="R102" s="50">
        <f>IFERROR((5.670373*10^-8*(T102+273.15)^4+((Annex!$B$5+Annex!$B$6)*(T102-V102)+Annex!$B$7*(T102-INDEX(T:T,IFERROR(MATCH($B102-Annex!$B$9/60,$B:$B),2)))/(60*($B102-INDEX($B:$B,IFERROR(MATCH($B102-Annex!$B$9/60,$B:$B),2)))))/Annex!$B$8)/1000,IF(Data!$B$2="",0,"-"))</f>
        <v>11.644535052715687</v>
      </c>
      <c r="S102" s="50">
        <f>IFERROR((5.670373*10^-8*(U102+273.15)^4+((Annex!$B$5+Annex!$B$6)*(U102-V102)+Annex!$B$7*(U102-INDEX(U:U,IFERROR(MATCH($B102-Annex!$B$9/60,$B:$B),2)))/(60*($B102-INDEX($B:$B,IFERROR(MATCH($B102-Annex!$B$9/60,$B:$B),2)))))/Annex!$B$8)/1000,IF(Data!$B$2="",0,"-"))</f>
        <v>-2.1594070080337842</v>
      </c>
      <c r="T102" s="20">
        <v>298.50400000000002</v>
      </c>
      <c r="U102" s="20">
        <v>210.48</v>
      </c>
      <c r="V102" s="20">
        <v>172.21799999999999</v>
      </c>
      <c r="W102" s="20">
        <v>395.61200000000002</v>
      </c>
      <c r="X102" s="20">
        <v>313.56799999999998</v>
      </c>
      <c r="Y102" s="20">
        <v>199.95599999999999</v>
      </c>
      <c r="Z102" s="20">
        <v>235.381</v>
      </c>
      <c r="AA102" s="20">
        <v>109.67100000000001</v>
      </c>
      <c r="AB102" s="20">
        <v>143.16300000000001</v>
      </c>
      <c r="AC102" s="20">
        <v>152.97900000000001</v>
      </c>
      <c r="AD102" s="20">
        <v>82.352000000000004</v>
      </c>
      <c r="AE102" s="20">
        <v>110.06399999999999</v>
      </c>
      <c r="AF102" s="20">
        <v>94.402000000000001</v>
      </c>
      <c r="AG102" s="20">
        <v>79.977999999999994</v>
      </c>
      <c r="AH102" s="20">
        <v>-75.441000000000003</v>
      </c>
      <c r="AI102" s="20">
        <v>491.80799999999999</v>
      </c>
    </row>
    <row r="103" spans="1:35" x14ac:dyDescent="0.3">
      <c r="A103" s="5">
        <v>102</v>
      </c>
      <c r="B103" s="19">
        <v>9.4615000009071082</v>
      </c>
      <c r="C103" s="20">
        <v>428.81021700000002</v>
      </c>
      <c r="D103" s="20">
        <v>413.89846599999998</v>
      </c>
      <c r="E103" s="20">
        <v>737.25619200000006</v>
      </c>
      <c r="F103" s="49">
        <f>IFERROR(SUM(C103:E103),IF(Data!$B$2="",0,"-"))</f>
        <v>1579.9648750000001</v>
      </c>
      <c r="G103" s="50">
        <f>IFERROR(F103-Annex!$B$10,IF(Data!$B$2="",0,"-"))</f>
        <v>273.80687500000022</v>
      </c>
      <c r="H103" s="50">
        <f>IFERROR(-14000*(G103-INDEX(G:G,IFERROR(MATCH($B103-Annex!$B$11/60,$B:$B),2)))/(60*($B103-INDEX($B:$B,IFERROR(MATCH($B103-Annex!$B$11/60,$B:$B),2)))),IF(Data!$B$2="",0,"-"))</f>
        <v>904.32598819840064</v>
      </c>
      <c r="I103" s="50">
        <f>IFERROR(AVERAGE(INDEX(K:K,IFERROR(MATCH($B103-Annex!$B$4/60,$B:$B),2)):K103),IF(Data!$B$2="",0,"-"))</f>
        <v>38.99623734030304</v>
      </c>
      <c r="J103" s="50">
        <f>IFERROR(AVERAGE(INDEX(L:L,IFERROR(MATCH($B103-Annex!$B$4/60,$B:$B),2)):L103),IF(Data!$B$2="",0,"-"))</f>
        <v>37.282581426477421</v>
      </c>
      <c r="K103" s="50">
        <f>IFERROR((5.670373*10^-8*(M103+273.15)^4+((Annex!$B$5+Annex!$B$6)*(M103-O103)+Annex!$B$7*(M103-INDEX(M:M,IFERROR(MATCH($B103-Annex!$B$9/60,$B:$B),2)))/(60*($B103-INDEX($B:$B,IFERROR(MATCH($B103-Annex!$B$9/60,$B:$B),2)))))/Annex!$B$8)/1000,IF(Data!$B$2="",0,"-"))</f>
        <v>21.581051272427917</v>
      </c>
      <c r="L103" s="50">
        <f>IFERROR((5.670373*10^-8*(N103+273.15)^4+((Annex!$B$5+Annex!$B$6)*(N103-O103)+Annex!$B$7*(N103-INDEX(N:N,IFERROR(MATCH($B103-Annex!$B$9/60,$B:$B),2)))/(60*($B103-INDEX($B:$B,IFERROR(MATCH($B103-Annex!$B$9/60,$B:$B),2)))))/Annex!$B$8)/1000,IF(Data!$B$2="",0,"-"))</f>
        <v>14.12578531827231</v>
      </c>
      <c r="M103" s="20">
        <v>597.774</v>
      </c>
      <c r="N103" s="20">
        <v>551.12</v>
      </c>
      <c r="O103" s="20">
        <v>565.32899999999995</v>
      </c>
      <c r="P103" s="50">
        <f>IFERROR(AVERAGE(INDEX(R:R,IFERROR(MATCH($B103-Annex!$B$4/60,$B:$B),2)):R103),IF(Data!$B$2="",0,"-"))</f>
        <v>13.180908145146178</v>
      </c>
      <c r="Q103" s="50">
        <f>IFERROR(AVERAGE(INDEX(S:S,IFERROR(MATCH($B103-Annex!$B$4/60,$B:$B),2)):S103),IF(Data!$B$2="",0,"-"))</f>
        <v>-0.30202966060624864</v>
      </c>
      <c r="R103" s="50">
        <f>IFERROR((5.670373*10^-8*(T103+273.15)^4+((Annex!$B$5+Annex!$B$6)*(T103-V103)+Annex!$B$7*(T103-INDEX(T:T,IFERROR(MATCH($B103-Annex!$B$9/60,$B:$B),2)))/(60*($B103-INDEX($B:$B,IFERROR(MATCH($B103-Annex!$B$9/60,$B:$B),2)))))/Annex!$B$8)/1000,IF(Data!$B$2="",0,"-"))</f>
        <v>10.678273301451599</v>
      </c>
      <c r="S103" s="50">
        <f>IFERROR((5.670373*10^-8*(U103+273.15)^4+((Annex!$B$5+Annex!$B$6)*(U103-V103)+Annex!$B$7*(U103-INDEX(U:U,IFERROR(MATCH($B103-Annex!$B$9/60,$B:$B),2)))/(60*($B103-INDEX($B:$B,IFERROR(MATCH($B103-Annex!$B$9/60,$B:$B),2)))))/Annex!$B$8)/1000,IF(Data!$B$2="",0,"-"))</f>
        <v>2.1380478681435813</v>
      </c>
      <c r="T103" s="20">
        <v>291.91399999999999</v>
      </c>
      <c r="U103" s="20">
        <v>205.155</v>
      </c>
      <c r="V103" s="20">
        <v>119.78</v>
      </c>
      <c r="W103" s="20">
        <v>142.131</v>
      </c>
      <c r="X103" s="20">
        <v>62.106999999999999</v>
      </c>
      <c r="Y103" s="20">
        <v>112.00700000000001</v>
      </c>
      <c r="Z103" s="20">
        <v>169.59299999999999</v>
      </c>
      <c r="AA103" s="20">
        <v>87.661000000000001</v>
      </c>
      <c r="AB103" s="20">
        <v>106.142</v>
      </c>
      <c r="AC103" s="20">
        <v>128.702</v>
      </c>
      <c r="AD103" s="20">
        <v>72.989999999999995</v>
      </c>
      <c r="AE103" s="20">
        <v>85.53</v>
      </c>
      <c r="AF103" s="20">
        <v>92.171999999999997</v>
      </c>
      <c r="AG103" s="20">
        <v>78.320999999999998</v>
      </c>
      <c r="AH103" s="20">
        <v>161.88300000000001</v>
      </c>
      <c r="AI103" s="20">
        <v>524.90599999999995</v>
      </c>
    </row>
    <row r="104" spans="1:35" x14ac:dyDescent="0.3">
      <c r="A104" s="5">
        <v>103</v>
      </c>
      <c r="B104" s="19">
        <v>9.5555000065360218</v>
      </c>
      <c r="C104" s="20">
        <v>429.25328000000002</v>
      </c>
      <c r="D104" s="20">
        <v>414.505201</v>
      </c>
      <c r="E104" s="20">
        <v>738.48294699999997</v>
      </c>
      <c r="F104" s="49">
        <f>IFERROR(SUM(C104:E104),IF(Data!$B$2="",0,"-"))</f>
        <v>1582.241428</v>
      </c>
      <c r="G104" s="50">
        <f>IFERROR(F104-Annex!$B$10,IF(Data!$B$2="",0,"-"))</f>
        <v>276.08342800000014</v>
      </c>
      <c r="H104" s="50">
        <f>IFERROR(-14000*(G104-INDEX(G:G,IFERROR(MATCH($B104-Annex!$B$11/60,$B:$B),2)))/(60*($B104-INDEX($B:$B,IFERROR(MATCH($B104-Annex!$B$11/60,$B:$B),2)))),IF(Data!$B$2="",0,"-"))</f>
        <v>-51.602762313026368</v>
      </c>
      <c r="I104" s="50">
        <f>IFERROR(AVERAGE(INDEX(K:K,IFERROR(MATCH($B104-Annex!$B$4/60,$B:$B),2)):K104),IF(Data!$B$2="",0,"-"))</f>
        <v>31.314134874287095</v>
      </c>
      <c r="J104" s="50">
        <f>IFERROR(AVERAGE(INDEX(L:L,IFERROR(MATCH($B104-Annex!$B$4/60,$B:$B),2)):L104),IF(Data!$B$2="",0,"-"))</f>
        <v>31.978290724183019</v>
      </c>
      <c r="K104" s="50">
        <f>IFERROR((5.670373*10^-8*(M104+273.15)^4+((Annex!$B$5+Annex!$B$6)*(M104-O104)+Annex!$B$7*(M104-INDEX(M:M,IFERROR(MATCH($B104-Annex!$B$9/60,$B:$B),2)))/(60*($B104-INDEX($B:$B,IFERROR(MATCH($B104-Annex!$B$9/60,$B:$B),2)))))/Annex!$B$8)/1000,IF(Data!$B$2="",0,"-"))</f>
        <v>18.407280362492667</v>
      </c>
      <c r="L104" s="50">
        <f>IFERROR((5.670373*10^-8*(N104+273.15)^4+((Annex!$B$5+Annex!$B$6)*(N104-O104)+Annex!$B$7*(N104-INDEX(N:N,IFERROR(MATCH($B104-Annex!$B$9/60,$B:$B),2)))/(60*($B104-INDEX($B:$B,IFERROR(MATCH($B104-Annex!$B$9/60,$B:$B),2)))))/Annex!$B$8)/1000,IF(Data!$B$2="",0,"-"))</f>
        <v>12.91667648178526</v>
      </c>
      <c r="M104" s="20">
        <v>582.6</v>
      </c>
      <c r="N104" s="20">
        <v>538.80399999999997</v>
      </c>
      <c r="O104" s="20">
        <v>530.19200000000001</v>
      </c>
      <c r="P104" s="50">
        <f>IFERROR(AVERAGE(INDEX(R:R,IFERROR(MATCH($B104-Annex!$B$4/60,$B:$B),2)):R104),IF(Data!$B$2="",0,"-"))</f>
        <v>13.66488088768746</v>
      </c>
      <c r="Q104" s="50">
        <f>IFERROR(AVERAGE(INDEX(S:S,IFERROR(MATCH($B104-Annex!$B$4/60,$B:$B),2)):S104),IF(Data!$B$2="",0,"-"))</f>
        <v>0.5571670634061282</v>
      </c>
      <c r="R104" s="50">
        <f>IFERROR((5.670373*10^-8*(T104+273.15)^4+((Annex!$B$5+Annex!$B$6)*(T104-V104)+Annex!$B$7*(T104-INDEX(T:T,IFERROR(MATCH($B104-Annex!$B$9/60,$B:$B),2)))/(60*($B104-INDEX($B:$B,IFERROR(MATCH($B104-Annex!$B$9/60,$B:$B),2)))))/Annex!$B$8)/1000,IF(Data!$B$2="",0,"-"))</f>
        <v>10.776666440014347</v>
      </c>
      <c r="S104" s="50">
        <f>IFERROR((5.670373*10^-8*(U104+273.15)^4+((Annex!$B$5+Annex!$B$6)*(U104-V104)+Annex!$B$7*(U104-INDEX(U:U,IFERROR(MATCH($B104-Annex!$B$9/60,$B:$B),2)))/(60*($B104-INDEX($B:$B,IFERROR(MATCH($B104-Annex!$B$9/60,$B:$B),2)))))/Annex!$B$8)/1000,IF(Data!$B$2="",0,"-"))</f>
        <v>5.500358606917354</v>
      </c>
      <c r="T104" s="20">
        <v>283.51499999999999</v>
      </c>
      <c r="U104" s="20">
        <v>199.864</v>
      </c>
      <c r="V104" s="20">
        <v>64.704999999999998</v>
      </c>
      <c r="W104" s="20">
        <v>62.1</v>
      </c>
      <c r="X104" s="20">
        <v>44.673999999999999</v>
      </c>
      <c r="Y104" s="20">
        <v>43.02</v>
      </c>
      <c r="Z104" s="20">
        <v>131.01400000000001</v>
      </c>
      <c r="AA104" s="20">
        <v>82.989000000000004</v>
      </c>
      <c r="AB104" s="20">
        <v>115.02200000000001</v>
      </c>
      <c r="AC104" s="20">
        <v>126.193</v>
      </c>
      <c r="AD104" s="20">
        <v>61.975999999999999</v>
      </c>
      <c r="AE104" s="20">
        <v>79.66</v>
      </c>
      <c r="AF104" s="20">
        <v>86.462999999999994</v>
      </c>
      <c r="AG104" s="20">
        <v>78.331000000000003</v>
      </c>
      <c r="AH104" s="20">
        <v>331.80399999999997</v>
      </c>
      <c r="AI104" s="20">
        <v>512.10500000000002</v>
      </c>
    </row>
    <row r="105" spans="1:35" x14ac:dyDescent="0.3">
      <c r="A105" s="5">
        <v>104</v>
      </c>
      <c r="B105" s="19">
        <v>9.6541666681878269</v>
      </c>
      <c r="C105" s="20">
        <v>429.454205</v>
      </c>
      <c r="D105" s="20">
        <v>414.73998</v>
      </c>
      <c r="E105" s="20">
        <v>739.12873500000001</v>
      </c>
      <c r="F105" s="49">
        <f>IFERROR(SUM(C105:E105),IF(Data!$B$2="",0,"-"))</f>
        <v>1583.3229200000001</v>
      </c>
      <c r="G105" s="50">
        <f>IFERROR(F105-Annex!$B$10,IF(Data!$B$2="",0,"-"))</f>
        <v>277.16492000000017</v>
      </c>
      <c r="H105" s="50">
        <f>IFERROR(-14000*(G105-INDEX(G:G,IFERROR(MATCH($B105-Annex!$B$11/60,$B:$B),2)))/(60*($B105-INDEX($B:$B,IFERROR(MATCH($B105-Annex!$B$11/60,$B:$B),2)))),IF(Data!$B$2="",0,"-"))</f>
        <v>-694.64620968922929</v>
      </c>
      <c r="I105" s="50">
        <f>IFERROR(AVERAGE(INDEX(K:K,IFERROR(MATCH($B105-Annex!$B$4/60,$B:$B),2)):K105),IF(Data!$B$2="",0,"-"))</f>
        <v>23.140587030285651</v>
      </c>
      <c r="J105" s="50">
        <f>IFERROR(AVERAGE(INDEX(L:L,IFERROR(MATCH($B105-Annex!$B$4/60,$B:$B),2)):L105),IF(Data!$B$2="",0,"-"))</f>
        <v>27.104774951236745</v>
      </c>
      <c r="K105" s="50">
        <f>IFERROR((5.670373*10^-8*(M105+273.15)^4+((Annex!$B$5+Annex!$B$6)*(M105-O105)+Annex!$B$7*(M105-INDEX(M:M,IFERROR(MATCH($B105-Annex!$B$9/60,$B:$B),2)))/(60*($B105-INDEX($B:$B,IFERROR(MATCH($B105-Annex!$B$9/60,$B:$B),2)))))/Annex!$B$8)/1000,IF(Data!$B$2="",0,"-"))</f>
        <v>12.801380468097069</v>
      </c>
      <c r="L105" s="50">
        <f>IFERROR((5.670373*10^-8*(N105+273.15)^4+((Annex!$B$5+Annex!$B$6)*(N105-O105)+Annex!$B$7*(N105-INDEX(N:N,IFERROR(MATCH($B105-Annex!$B$9/60,$B:$B),2)))/(60*($B105-INDEX($B:$B,IFERROR(MATCH($B105-Annex!$B$9/60,$B:$B),2)))))/Annex!$B$8)/1000,IF(Data!$B$2="",0,"-"))</f>
        <v>13.474582016219573</v>
      </c>
      <c r="M105" s="20">
        <v>557.827</v>
      </c>
      <c r="N105" s="20">
        <v>525.42499999999995</v>
      </c>
      <c r="O105" s="20">
        <v>488.39</v>
      </c>
      <c r="P105" s="50">
        <f>IFERROR(AVERAGE(INDEX(R:R,IFERROR(MATCH($B105-Annex!$B$4/60,$B:$B),2)):R105),IF(Data!$B$2="",0,"-"))</f>
        <v>13.464704456697516</v>
      </c>
      <c r="Q105" s="50">
        <f>IFERROR(AVERAGE(INDEX(S:S,IFERROR(MATCH($B105-Annex!$B$4/60,$B:$B),2)):S105),IF(Data!$B$2="",0,"-"))</f>
        <v>-0.37816893069220164</v>
      </c>
      <c r="R105" s="50">
        <f>IFERROR((5.670373*10^-8*(T105+273.15)^4+((Annex!$B$5+Annex!$B$6)*(T105-V105)+Annex!$B$7*(T105-INDEX(T:T,IFERROR(MATCH($B105-Annex!$B$9/60,$B:$B),2)))/(60*($B105-INDEX($B:$B,IFERROR(MATCH($B105-Annex!$B$9/60,$B:$B),2)))))/Annex!$B$8)/1000,IF(Data!$B$2="",0,"-"))</f>
        <v>8.4771074096702979</v>
      </c>
      <c r="S105" s="50">
        <f>IFERROR((5.670373*10^-8*(U105+273.15)^4+((Annex!$B$5+Annex!$B$6)*(U105-V105)+Annex!$B$7*(U105-INDEX(U:U,IFERROR(MATCH($B105-Annex!$B$9/60,$B:$B),2)))/(60*($B105-INDEX($B:$B,IFERROR(MATCH($B105-Annex!$B$9/60,$B:$B),2)))))/Annex!$B$8)/1000,IF(Data!$B$2="",0,"-"))</f>
        <v>-5.9266717645911937</v>
      </c>
      <c r="T105" s="20">
        <v>269.69099999999997</v>
      </c>
      <c r="U105" s="20">
        <v>169.649</v>
      </c>
      <c r="V105" s="20">
        <v>27.097000000000001</v>
      </c>
      <c r="W105" s="20">
        <v>75.718000000000004</v>
      </c>
      <c r="X105" s="20">
        <v>62.567999999999998</v>
      </c>
      <c r="Y105" s="20">
        <v>53.884999999999998</v>
      </c>
      <c r="Z105" s="20">
        <v>112.47499999999999</v>
      </c>
      <c r="AA105" s="20">
        <v>83.882999999999996</v>
      </c>
      <c r="AB105" s="20">
        <v>110.322</v>
      </c>
      <c r="AC105" s="20">
        <v>138.51900000000001</v>
      </c>
      <c r="AD105" s="20">
        <v>67.459999999999994</v>
      </c>
      <c r="AE105" s="20">
        <v>78.391999999999996</v>
      </c>
      <c r="AF105" s="20">
        <v>85.034000000000006</v>
      </c>
      <c r="AG105" s="20">
        <v>78.569000000000003</v>
      </c>
      <c r="AH105" s="20">
        <v>344.988</v>
      </c>
      <c r="AI105" s="20">
        <v>522.673</v>
      </c>
    </row>
    <row r="106" spans="1:35" x14ac:dyDescent="0.3">
      <c r="A106" s="5">
        <v>105</v>
      </c>
      <c r="B106" s="19">
        <v>9.7481666738167405</v>
      </c>
      <c r="C106" s="20">
        <v>429.29951199999999</v>
      </c>
      <c r="D106" s="20">
        <v>414.58850200000001</v>
      </c>
      <c r="E106" s="20">
        <v>739.01170300000001</v>
      </c>
      <c r="F106" s="49">
        <f>IFERROR(SUM(C106:E106),IF(Data!$B$2="",0,"-"))</f>
        <v>1582.899717</v>
      </c>
      <c r="G106" s="50">
        <f>IFERROR(F106-Annex!$B$10,IF(Data!$B$2="",0,"-"))</f>
        <v>276.74171700000011</v>
      </c>
      <c r="H106" s="50">
        <f>IFERROR(-14000*(G106-INDEX(G:G,IFERROR(MATCH($B106-Annex!$B$11/60,$B:$B),2)))/(60*($B106-INDEX($B:$B,IFERROR(MATCH($B106-Annex!$B$11/60,$B:$B),2)))),IF(Data!$B$2="",0,"-"))</f>
        <v>-1054.8135272152722</v>
      </c>
      <c r="I106" s="50">
        <f>IFERROR(AVERAGE(INDEX(K:K,IFERROR(MATCH($B106-Annex!$B$4/60,$B:$B),2)):K106),IF(Data!$B$2="",0,"-"))</f>
        <v>16.439199656407919</v>
      </c>
      <c r="J106" s="50">
        <f>IFERROR(AVERAGE(INDEX(L:L,IFERROR(MATCH($B106-Annex!$B$4/60,$B:$B),2)):L106),IF(Data!$B$2="",0,"-"))</f>
        <v>22.348665740062035</v>
      </c>
      <c r="K106" s="50">
        <f>IFERROR((5.670373*10^-8*(M106+273.15)^4+((Annex!$B$5+Annex!$B$6)*(M106-O106)+Annex!$B$7*(M106-INDEX(M:M,IFERROR(MATCH($B106-Annex!$B$9/60,$B:$B),2)))/(60*($B106-INDEX($B:$B,IFERROR(MATCH($B106-Annex!$B$9/60,$B:$B),2)))))/Annex!$B$8)/1000,IF(Data!$B$2="",0,"-"))</f>
        <v>12.127141110191561</v>
      </c>
      <c r="L106" s="50">
        <f>IFERROR((5.670373*10^-8*(N106+273.15)^4+((Annex!$B$5+Annex!$B$6)*(N106-O106)+Annex!$B$7*(N106-INDEX(N:N,IFERROR(MATCH($B106-Annex!$B$9/60,$B:$B),2)))/(60*($B106-INDEX($B:$B,IFERROR(MATCH($B106-Annex!$B$9/60,$B:$B),2)))))/Annex!$B$8)/1000,IF(Data!$B$2="",0,"-"))</f>
        <v>13.566369575049123</v>
      </c>
      <c r="M106" s="20">
        <v>543.37599999999998</v>
      </c>
      <c r="N106" s="20">
        <v>513.96600000000001</v>
      </c>
      <c r="O106" s="20">
        <v>459.18900000000002</v>
      </c>
      <c r="P106" s="50">
        <f>IFERROR(AVERAGE(INDEX(R:R,IFERROR(MATCH($B106-Annex!$B$4/60,$B:$B),2)):R106),IF(Data!$B$2="",0,"-"))</f>
        <v>11.827815107909744</v>
      </c>
      <c r="Q106" s="50">
        <f>IFERROR(AVERAGE(INDEX(S:S,IFERROR(MATCH($B106-Annex!$B$4/60,$B:$B),2)):S106),IF(Data!$B$2="",0,"-"))</f>
        <v>-3.8490569356643398</v>
      </c>
      <c r="R106" s="50">
        <f>IFERROR((5.670373*10^-8*(T106+273.15)^4+((Annex!$B$5+Annex!$B$6)*(T106-V106)+Annex!$B$7*(T106-INDEX(T:T,IFERROR(MATCH($B106-Annex!$B$9/60,$B:$B),2)))/(60*($B106-INDEX($B:$B,IFERROR(MATCH($B106-Annex!$B$9/60,$B:$B),2)))))/Annex!$B$8)/1000,IF(Data!$B$2="",0,"-"))</f>
        <v>5.5432168081557318</v>
      </c>
      <c r="S106" s="50">
        <f>IFERROR((5.670373*10^-8*(U106+273.15)^4+((Annex!$B$5+Annex!$B$6)*(U106-V106)+Annex!$B$7*(U106-INDEX(U:U,IFERROR(MATCH($B106-Annex!$B$9/60,$B:$B),2)))/(60*($B106-INDEX($B:$B,IFERROR(MATCH($B106-Annex!$B$9/60,$B:$B),2)))))/Annex!$B$8)/1000,IF(Data!$B$2="",0,"-"))</f>
        <v>-17.540424863010873</v>
      </c>
      <c r="T106" s="20">
        <v>257.38499999999999</v>
      </c>
      <c r="U106" s="20">
        <v>143.19</v>
      </c>
      <c r="V106" s="20">
        <v>27.733000000000001</v>
      </c>
      <c r="W106" s="20">
        <v>72.120999999999995</v>
      </c>
      <c r="X106" s="20">
        <v>57.091999999999999</v>
      </c>
      <c r="Y106" s="20">
        <v>49.271000000000001</v>
      </c>
      <c r="Z106" s="20">
        <v>106.285</v>
      </c>
      <c r="AA106" s="20">
        <v>87.447000000000003</v>
      </c>
      <c r="AB106" s="20">
        <v>104.123</v>
      </c>
      <c r="AC106" s="20">
        <v>154.179</v>
      </c>
      <c r="AD106" s="20">
        <v>69.001999999999995</v>
      </c>
      <c r="AE106" s="20">
        <v>77.063999999999993</v>
      </c>
      <c r="AF106" s="20">
        <v>79.153999999999996</v>
      </c>
      <c r="AG106" s="20">
        <v>76.55</v>
      </c>
      <c r="AH106" s="20">
        <v>421.04599999999999</v>
      </c>
      <c r="AI106" s="20">
        <v>552.34699999999998</v>
      </c>
    </row>
    <row r="107" spans="1:35" x14ac:dyDescent="0.3">
      <c r="A107" s="5">
        <v>106</v>
      </c>
      <c r="B107" s="19">
        <v>9.841833341633901</v>
      </c>
      <c r="C107" s="20">
        <v>429.21880299999998</v>
      </c>
      <c r="D107" s="20">
        <v>414.29902399999997</v>
      </c>
      <c r="E107" s="20">
        <v>738.64460799999995</v>
      </c>
      <c r="F107" s="49">
        <f>IFERROR(SUM(C107:E107),IF(Data!$B$2="",0,"-"))</f>
        <v>1582.1624349999997</v>
      </c>
      <c r="G107" s="50">
        <f>IFERROR(F107-Annex!$B$10,IF(Data!$B$2="",0,"-"))</f>
        <v>276.00443499999983</v>
      </c>
      <c r="H107" s="50">
        <f>IFERROR(-14000*(G107-INDEX(G:G,IFERROR(MATCH($B107-Annex!$B$11/60,$B:$B),2)))/(60*($B107-INDEX($B:$B,IFERROR(MATCH($B107-Annex!$B$11/60,$B:$B),2)))),IF(Data!$B$2="",0,"-"))</f>
        <v>-1353.8013499499914</v>
      </c>
      <c r="I107" s="50">
        <f>IFERROR(AVERAGE(INDEX(K:K,IFERROR(MATCH($B107-Annex!$B$4/60,$B:$B),2)):K107),IF(Data!$B$2="",0,"-"))</f>
        <v>19.215325686540261</v>
      </c>
      <c r="J107" s="50">
        <f>IFERROR(AVERAGE(INDEX(L:L,IFERROR(MATCH($B107-Annex!$B$4/60,$B:$B),2)):L107),IF(Data!$B$2="",0,"-"))</f>
        <v>17.986593370089796</v>
      </c>
      <c r="K107" s="50">
        <f>IFERROR((5.670373*10^-8*(M107+273.15)^4+((Annex!$B$5+Annex!$B$6)*(M107-O107)+Annex!$B$7*(M107-INDEX(M:M,IFERROR(MATCH($B107-Annex!$B$9/60,$B:$B),2)))/(60*($B107-INDEX($B:$B,IFERROR(MATCH($B107-Annex!$B$9/60,$B:$B),2)))))/Annex!$B$8)/1000,IF(Data!$B$2="",0,"-"))</f>
        <v>15.558978534122733</v>
      </c>
      <c r="L107" s="50">
        <f>IFERROR((5.670373*10^-8*(N107+273.15)^4+((Annex!$B$5+Annex!$B$6)*(N107-O107)+Annex!$B$7*(N107-INDEX(N:N,IFERROR(MATCH($B107-Annex!$B$9/60,$B:$B),2)))/(60*($B107-INDEX($B:$B,IFERROR(MATCH($B107-Annex!$B$9/60,$B:$B),2)))))/Annex!$B$8)/1000,IF(Data!$B$2="",0,"-"))</f>
        <v>14.600763043097741</v>
      </c>
      <c r="M107" s="20">
        <v>529.21400000000006</v>
      </c>
      <c r="N107" s="20">
        <v>503.88299999999998</v>
      </c>
      <c r="O107" s="20">
        <v>433.245</v>
      </c>
      <c r="P107" s="50">
        <f>IFERROR(AVERAGE(INDEX(R:R,IFERROR(MATCH($B107-Annex!$B$4/60,$B:$B),2)):R107),IF(Data!$B$2="",0,"-"))</f>
        <v>9.8661299774245759</v>
      </c>
      <c r="Q107" s="50">
        <f>IFERROR(AVERAGE(INDEX(S:S,IFERROR(MATCH($B107-Annex!$B$4/60,$B:$B),2)):S107),IF(Data!$B$2="",0,"-"))</f>
        <v>-5.5037504492575522</v>
      </c>
      <c r="R107" s="50">
        <f>IFERROR((5.670373*10^-8*(T107+273.15)^4+((Annex!$B$5+Annex!$B$6)*(T107-V107)+Annex!$B$7*(T107-INDEX(T:T,IFERROR(MATCH($B107-Annex!$B$9/60,$B:$B),2)))/(60*($B107-INDEX($B:$B,IFERROR(MATCH($B107-Annex!$B$9/60,$B:$B),2)))))/Annex!$B$8)/1000,IF(Data!$B$2="",0,"-"))</f>
        <v>6.14272594531446</v>
      </c>
      <c r="S107" s="50">
        <f>IFERROR((5.670373*10^-8*(U107+273.15)^4+((Annex!$B$5+Annex!$B$6)*(U107-V107)+Annex!$B$7*(U107-INDEX(U:U,IFERROR(MATCH($B107-Annex!$B$9/60,$B:$B),2)))/(60*($B107-INDEX($B:$B,IFERROR(MATCH($B107-Annex!$B$9/60,$B:$B),2)))))/Annex!$B$8)/1000,IF(Data!$B$2="",0,"-"))</f>
        <v>-12.660019049994895</v>
      </c>
      <c r="T107" s="20">
        <v>247.3</v>
      </c>
      <c r="U107" s="20">
        <v>127.21599999999999</v>
      </c>
      <c r="V107" s="20">
        <v>26.46</v>
      </c>
      <c r="W107" s="20">
        <v>78.710999999999999</v>
      </c>
      <c r="X107" s="20">
        <v>51.533999999999999</v>
      </c>
      <c r="Y107" s="20">
        <v>59.710999999999999</v>
      </c>
      <c r="Z107" s="20">
        <v>104.873</v>
      </c>
      <c r="AA107" s="20">
        <v>86.968000000000004</v>
      </c>
      <c r="AB107" s="20">
        <v>96.79</v>
      </c>
      <c r="AC107" s="20">
        <v>165.452</v>
      </c>
      <c r="AD107" s="20">
        <v>69.391999999999996</v>
      </c>
      <c r="AE107" s="20">
        <v>74.885000000000005</v>
      </c>
      <c r="AF107" s="20">
        <v>77.683999999999997</v>
      </c>
      <c r="AG107" s="20">
        <v>76.745000000000005</v>
      </c>
      <c r="AH107" s="20">
        <v>295.34800000000001</v>
      </c>
      <c r="AI107" s="20">
        <v>567.62900000000002</v>
      </c>
    </row>
    <row r="108" spans="1:35" x14ac:dyDescent="0.3">
      <c r="A108" s="5">
        <v>107</v>
      </c>
      <c r="B108" s="19">
        <v>9.9300000036600977</v>
      </c>
      <c r="C108" s="20">
        <v>429.07504999999998</v>
      </c>
      <c r="D108" s="20">
        <v>414.25947100000002</v>
      </c>
      <c r="E108" s="20">
        <v>738.47536500000001</v>
      </c>
      <c r="F108" s="49">
        <f>IFERROR(SUM(C108:E108),IF(Data!$B$2="",0,"-"))</f>
        <v>1581.809886</v>
      </c>
      <c r="G108" s="50">
        <f>IFERROR(F108-Annex!$B$10,IF(Data!$B$2="",0,"-"))</f>
        <v>275.6518860000001</v>
      </c>
      <c r="H108" s="50">
        <f>IFERROR(-14000*(G108-INDEX(G:G,IFERROR(MATCH($B108-Annex!$B$11/60,$B:$B),2)))/(60*($B108-INDEX($B:$B,IFERROR(MATCH($B108-Annex!$B$11/60,$B:$B),2)))),IF(Data!$B$2="",0,"-"))</f>
        <v>-1746.728225871062</v>
      </c>
      <c r="I108" s="50">
        <f>IFERROR(AVERAGE(INDEX(K:K,IFERROR(MATCH($B108-Annex!$B$4/60,$B:$B),2)):K108),IF(Data!$B$2="",0,"-"))</f>
        <v>19.710727200772144</v>
      </c>
      <c r="J108" s="50">
        <f>IFERROR(AVERAGE(INDEX(L:L,IFERROR(MATCH($B108-Annex!$B$4/60,$B:$B),2)):L108),IF(Data!$B$2="",0,"-"))</f>
        <v>15.088328123587102</v>
      </c>
      <c r="K108" s="50">
        <f>IFERROR((5.670373*10^-8*(M108+273.15)^4+((Annex!$B$5+Annex!$B$6)*(M108-O108)+Annex!$B$7*(M108-INDEX(M:M,IFERROR(MATCH($B108-Annex!$B$9/60,$B:$B),2)))/(60*($B108-INDEX($B:$B,IFERROR(MATCH($B108-Annex!$B$9/60,$B:$B),2)))))/Annex!$B$8)/1000,IF(Data!$B$2="",0,"-"))</f>
        <v>14.728241781122463</v>
      </c>
      <c r="L108" s="50">
        <f>IFERROR((5.670373*10^-8*(N108+273.15)^4+((Annex!$B$5+Annex!$B$6)*(N108-O108)+Annex!$B$7*(N108-INDEX(N:N,IFERROR(MATCH($B108-Annex!$B$9/60,$B:$B),2)))/(60*($B108-INDEX($B:$B,IFERROR(MATCH($B108-Annex!$B$9/60,$B:$B),2)))))/Annex!$B$8)/1000,IF(Data!$B$2="",0,"-"))</f>
        <v>15.096679588822992</v>
      </c>
      <c r="M108" s="20">
        <v>516.12900000000002</v>
      </c>
      <c r="N108" s="20">
        <v>494.74299999999999</v>
      </c>
      <c r="O108" s="20">
        <v>412.411</v>
      </c>
      <c r="P108" s="50">
        <f>IFERROR(AVERAGE(INDEX(R:R,IFERROR(MATCH($B108-Annex!$B$4/60,$B:$B),2)):R108),IF(Data!$B$2="",0,"-"))</f>
        <v>8.6028254976070855</v>
      </c>
      <c r="Q108" s="50">
        <f>IFERROR(AVERAGE(INDEX(S:S,IFERROR(MATCH($B108-Annex!$B$4/60,$B:$B),2)):S108),IF(Data!$B$2="",0,"-"))</f>
        <v>-5.1946675319305111</v>
      </c>
      <c r="R108" s="50">
        <f>IFERROR((5.670373*10^-8*(T108+273.15)^4+((Annex!$B$5+Annex!$B$6)*(T108-V108)+Annex!$B$7*(T108-INDEX(T:T,IFERROR(MATCH($B108-Annex!$B$9/60,$B:$B),2)))/(60*($B108-INDEX($B:$B,IFERROR(MATCH($B108-Annex!$B$9/60,$B:$B),2)))))/Annex!$B$8)/1000,IF(Data!$B$2="",0,"-"))</f>
        <v>6.9572535259274773</v>
      </c>
      <c r="S108" s="50">
        <f>IFERROR((5.670373*10^-8*(U108+273.15)^4+((Annex!$B$5+Annex!$B$6)*(U108-V108)+Annex!$B$7*(U108-INDEX(U:U,IFERROR(MATCH($B108-Annex!$B$9/60,$B:$B),2)))/(60*($B108-INDEX($B:$B,IFERROR(MATCH($B108-Annex!$B$9/60,$B:$B),2)))))/Annex!$B$8)/1000,IF(Data!$B$2="",0,"-"))</f>
        <v>-5.7145565129437639</v>
      </c>
      <c r="T108" s="20">
        <v>238.86799999999999</v>
      </c>
      <c r="U108" s="20">
        <v>117.833</v>
      </c>
      <c r="V108" s="20">
        <v>26.056999999999999</v>
      </c>
      <c r="W108" s="20">
        <v>123.15900000000001</v>
      </c>
      <c r="X108" s="20">
        <v>50.033999999999999</v>
      </c>
      <c r="Y108" s="20">
        <v>58.71</v>
      </c>
      <c r="Z108" s="20">
        <v>97.391000000000005</v>
      </c>
      <c r="AA108" s="20">
        <v>89.736000000000004</v>
      </c>
      <c r="AB108" s="20">
        <v>95.117999999999995</v>
      </c>
      <c r="AC108" s="20">
        <v>170.511</v>
      </c>
      <c r="AD108" s="20">
        <v>72.331000000000003</v>
      </c>
      <c r="AE108" s="20">
        <v>72.349000000000004</v>
      </c>
      <c r="AF108" s="20">
        <v>72.436999999999998</v>
      </c>
      <c r="AG108" s="20">
        <v>75.608000000000004</v>
      </c>
      <c r="AH108" s="20">
        <v>404.04700000000003</v>
      </c>
      <c r="AI108" s="20">
        <v>468.02300000000002</v>
      </c>
    </row>
    <row r="109" spans="1:35" x14ac:dyDescent="0.3">
      <c r="A109" s="5">
        <v>108</v>
      </c>
      <c r="B109" s="19">
        <v>10.023166669998318</v>
      </c>
      <c r="C109" s="20">
        <v>429.07504999999998</v>
      </c>
      <c r="D109" s="20">
        <v>414.00028600000002</v>
      </c>
      <c r="E109" s="20">
        <v>738.11163299999998</v>
      </c>
      <c r="F109" s="49">
        <f>IFERROR(SUM(C109:E109),IF(Data!$B$2="",0,"-"))</f>
        <v>1581.1869689999999</v>
      </c>
      <c r="G109" s="50">
        <f>IFERROR(F109-Annex!$B$10,IF(Data!$B$2="",0,"-"))</f>
        <v>275.02896899999996</v>
      </c>
      <c r="H109" s="50">
        <f>IFERROR(-14000*(G109-INDEX(G:G,IFERROR(MATCH($B109-Annex!$B$11/60,$B:$B),2)))/(60*($B109-INDEX($B:$B,IFERROR(MATCH($B109-Annex!$B$11/60,$B:$B),2)))),IF(Data!$B$2="",0,"-"))</f>
        <v>-2012.3647353638594</v>
      </c>
      <c r="I109" s="50">
        <f>IFERROR(AVERAGE(INDEX(K:K,IFERROR(MATCH($B109-Annex!$B$4/60,$B:$B),2)):K109),IF(Data!$B$2="",0,"-"))</f>
        <v>15.64104058660369</v>
      </c>
      <c r="J109" s="50">
        <f>IFERROR(AVERAGE(INDEX(L:L,IFERROR(MATCH($B109-Annex!$B$4/60,$B:$B),2)):L109),IF(Data!$B$2="",0,"-"))</f>
        <v>14.115379052468066</v>
      </c>
      <c r="K109" s="50">
        <f>IFERROR((5.670373*10^-8*(M109+273.15)^4+((Annex!$B$5+Annex!$B$6)*(M109-O109)+Annex!$B$7*(M109-INDEX(M:M,IFERROR(MATCH($B109-Annex!$B$9/60,$B:$B),2)))/(60*($B109-INDEX($B:$B,IFERROR(MATCH($B109-Annex!$B$9/60,$B:$B),2)))))/Annex!$B$8)/1000,IF(Data!$B$2="",0,"-"))</f>
        <v>14.283210577771429</v>
      </c>
      <c r="L109" s="50">
        <f>IFERROR((5.670373*10^-8*(N109+273.15)^4+((Annex!$B$5+Annex!$B$6)*(N109-O109)+Annex!$B$7*(N109-INDEX(N:N,IFERROR(MATCH($B109-Annex!$B$9/60,$B:$B),2)))/(60*($B109-INDEX($B:$B,IFERROR(MATCH($B109-Annex!$B$9/60,$B:$B),2)))))/Annex!$B$8)/1000,IF(Data!$B$2="",0,"-"))</f>
        <v>15.026797344029465</v>
      </c>
      <c r="M109" s="20">
        <v>503.05200000000002</v>
      </c>
      <c r="N109" s="20">
        <v>485.15</v>
      </c>
      <c r="O109" s="20">
        <v>390.62099999999998</v>
      </c>
      <c r="P109" s="50">
        <f>IFERROR(AVERAGE(INDEX(R:R,IFERROR(MATCH($B109-Annex!$B$4/60,$B:$B),2)):R109),IF(Data!$B$2="",0,"-"))</f>
        <v>7.9399505387015248</v>
      </c>
      <c r="Q109" s="50">
        <f>IFERROR(AVERAGE(INDEX(S:S,IFERROR(MATCH($B109-Annex!$B$4/60,$B:$B),2)):S109),IF(Data!$B$2="",0,"-"))</f>
        <v>-5.165083358438153</v>
      </c>
      <c r="R109" s="50">
        <f>IFERROR((5.670373*10^-8*(T109+273.15)^4+((Annex!$B$5+Annex!$B$6)*(T109-V109)+Annex!$B$7*(T109-INDEX(T:T,IFERROR(MATCH($B109-Annex!$B$9/60,$B:$B),2)))/(60*($B109-INDEX($B:$B,IFERROR(MATCH($B109-Annex!$B$9/60,$B:$B),2)))))/Annex!$B$8)/1000,IF(Data!$B$2="",0,"-"))</f>
        <v>7.0044103403767588</v>
      </c>
      <c r="S109" s="50">
        <f>IFERROR((5.670373*10^-8*(U109+273.15)^4+((Annex!$B$5+Annex!$B$6)*(U109-V109)+Annex!$B$7*(U109-INDEX(U:U,IFERROR(MATCH($B109-Annex!$B$9/60,$B:$B),2)))/(60*($B109-INDEX($B:$B,IFERROR(MATCH($B109-Annex!$B$9/60,$B:$B),2)))))/Annex!$B$8)/1000,IF(Data!$B$2="",0,"-"))</f>
        <v>-1.9523177935872751</v>
      </c>
      <c r="T109" s="20">
        <v>230.279</v>
      </c>
      <c r="U109" s="20">
        <v>110.586</v>
      </c>
      <c r="V109" s="20">
        <v>24.492999999999999</v>
      </c>
      <c r="W109" s="20">
        <v>182.98500000000001</v>
      </c>
      <c r="X109" s="20">
        <v>58.994999999999997</v>
      </c>
      <c r="Y109" s="20">
        <v>57.801000000000002</v>
      </c>
      <c r="Z109" s="20">
        <v>88.634</v>
      </c>
      <c r="AA109" s="20">
        <v>89.221000000000004</v>
      </c>
      <c r="AB109" s="20">
        <v>96.697999999999993</v>
      </c>
      <c r="AC109" s="20">
        <v>174.17400000000001</v>
      </c>
      <c r="AD109" s="20">
        <v>77.254999999999995</v>
      </c>
      <c r="AE109" s="20">
        <v>71.622</v>
      </c>
      <c r="AF109" s="20">
        <v>68.573999999999998</v>
      </c>
      <c r="AG109" s="20">
        <v>75.501999999999995</v>
      </c>
      <c r="AH109" s="20">
        <v>302.065</v>
      </c>
      <c r="AI109" s="20">
        <v>471.97300000000001</v>
      </c>
    </row>
    <row r="110" spans="1:35" x14ac:dyDescent="0.3">
      <c r="A110" s="5">
        <v>109</v>
      </c>
      <c r="B110" s="19">
        <v>10.117166675627232</v>
      </c>
      <c r="C110" s="20">
        <v>428.98256600000002</v>
      </c>
      <c r="D110" s="20">
        <v>413.95316600000001</v>
      </c>
      <c r="E110" s="20">
        <v>737.98786500000006</v>
      </c>
      <c r="F110" s="49">
        <f>IFERROR(SUM(C110:E110),IF(Data!$B$2="",0,"-"))</f>
        <v>1580.923597</v>
      </c>
      <c r="G110" s="50">
        <f>IFERROR(F110-Annex!$B$10,IF(Data!$B$2="",0,"-"))</f>
        <v>274.76559700000007</v>
      </c>
      <c r="H110" s="50">
        <f>IFERROR(-14000*(G110-INDEX(G:G,IFERROR(MATCH($B110-Annex!$B$11/60,$B:$B),2)))/(60*($B110-INDEX($B:$B,IFERROR(MATCH($B110-Annex!$B$11/60,$B:$B),2)))),IF(Data!$B$2="",0,"-"))</f>
        <v>-1993.8446816897394</v>
      </c>
      <c r="I110" s="50">
        <f>IFERROR(AVERAGE(INDEX(K:K,IFERROR(MATCH($B110-Annex!$B$4/60,$B:$B),2)):K110),IF(Data!$B$2="",0,"-"))</f>
        <v>14.549673141593431</v>
      </c>
      <c r="J110" s="50">
        <f>IFERROR(AVERAGE(INDEX(L:L,IFERROR(MATCH($B110-Annex!$B$4/60,$B:$B),2)):L110),IF(Data!$B$2="",0,"-"))</f>
        <v>14.117120229239402</v>
      </c>
      <c r="K110" s="50">
        <f>IFERROR((5.670373*10^-8*(M110+273.15)^4+((Annex!$B$5+Annex!$B$6)*(M110-O110)+Annex!$B$7*(M110-INDEX(M:M,IFERROR(MATCH($B110-Annex!$B$9/60,$B:$B),2)))/(60*($B110-INDEX($B:$B,IFERROR(MATCH($B110-Annex!$B$9/60,$B:$B),2)))))/Annex!$B$8)/1000,IF(Data!$B$2="",0,"-"))</f>
        <v>13.941479157356101</v>
      </c>
      <c r="L110" s="50">
        <f>IFERROR((5.670373*10^-8*(N110+273.15)^4+((Annex!$B$5+Annex!$B$6)*(N110-O110)+Annex!$B$7*(N110-INDEX(N:N,IFERROR(MATCH($B110-Annex!$B$9/60,$B:$B),2)))/(60*($B110-INDEX($B:$B,IFERROR(MATCH($B110-Annex!$B$9/60,$B:$B),2)))))/Annex!$B$8)/1000,IF(Data!$B$2="",0,"-"))</f>
        <v>14.13797355567166</v>
      </c>
      <c r="M110" s="20">
        <v>490.02100000000002</v>
      </c>
      <c r="N110" s="20">
        <v>474.25</v>
      </c>
      <c r="O110" s="20">
        <v>367.14800000000002</v>
      </c>
      <c r="P110" s="50">
        <f>IFERROR(AVERAGE(INDEX(R:R,IFERROR(MATCH($B110-Annex!$B$4/60,$B:$B),2)):R110),IF(Data!$B$2="",0,"-"))</f>
        <v>7.3548747333187512</v>
      </c>
      <c r="Q110" s="50">
        <f>IFERROR(AVERAGE(INDEX(S:S,IFERROR(MATCH($B110-Annex!$B$4/60,$B:$B),2)):S110),IF(Data!$B$2="",0,"-"))</f>
        <v>-5.4506680742156908</v>
      </c>
      <c r="R110" s="50">
        <f>IFERROR((5.670373*10^-8*(T110+273.15)^4+((Annex!$B$5+Annex!$B$6)*(T110-V110)+Annex!$B$7*(T110-INDEX(T:T,IFERROR(MATCH($B110-Annex!$B$9/60,$B:$B),2)))/(60*($B110-INDEX($B:$B,IFERROR(MATCH($B110-Annex!$B$9/60,$B:$B),2)))))/Annex!$B$8)/1000,IF(Data!$B$2="",0,"-"))</f>
        <v>6.5827426637721889</v>
      </c>
      <c r="S110" s="50">
        <f>IFERROR((5.670373*10^-8*(U110+273.15)^4+((Annex!$B$5+Annex!$B$6)*(U110-V110)+Annex!$B$7*(U110-INDEX(U:U,IFERROR(MATCH($B110-Annex!$B$9/60,$B:$B),2)))/(60*($B110-INDEX($B:$B,IFERROR(MATCH($B110-Annex!$B$9/60,$B:$B),2)))))/Annex!$B$8)/1000,IF(Data!$B$2="",0,"-"))</f>
        <v>0.13895485770081631</v>
      </c>
      <c r="T110" s="20">
        <v>221.68600000000001</v>
      </c>
      <c r="U110" s="20">
        <v>105.61</v>
      </c>
      <c r="V110" s="20">
        <v>22.3</v>
      </c>
      <c r="W110" s="20">
        <v>212.09200000000001</v>
      </c>
      <c r="X110" s="20">
        <v>63.405999999999999</v>
      </c>
      <c r="Y110" s="20">
        <v>61.384999999999998</v>
      </c>
      <c r="Z110" s="20">
        <v>87.736000000000004</v>
      </c>
      <c r="AA110" s="20">
        <v>92.266000000000005</v>
      </c>
      <c r="AB110" s="20">
        <v>105.092</v>
      </c>
      <c r="AC110" s="20">
        <v>183.28800000000001</v>
      </c>
      <c r="AD110" s="20">
        <v>92.123999999999995</v>
      </c>
      <c r="AE110" s="20">
        <v>71.47</v>
      </c>
      <c r="AF110" s="20">
        <v>67.340999999999994</v>
      </c>
      <c r="AG110" s="20">
        <v>73.100999999999999</v>
      </c>
      <c r="AH110" s="20">
        <v>312.74700000000001</v>
      </c>
      <c r="AI110" s="20">
        <v>357.10700000000003</v>
      </c>
    </row>
    <row r="111" spans="1:35" x14ac:dyDescent="0.3">
      <c r="A111" s="5">
        <v>110</v>
      </c>
      <c r="B111" s="19">
        <v>10.209666676819324</v>
      </c>
      <c r="C111" s="20">
        <v>428.89009199999998</v>
      </c>
      <c r="D111" s="20">
        <v>413.85723300000001</v>
      </c>
      <c r="E111" s="20">
        <v>737.64013399999999</v>
      </c>
      <c r="F111" s="49">
        <f>IFERROR(SUM(C111:E111),IF(Data!$B$2="",0,"-"))</f>
        <v>1580.387459</v>
      </c>
      <c r="G111" s="50">
        <f>IFERROR(F111-Annex!$B$10,IF(Data!$B$2="",0,"-"))</f>
        <v>274.22945900000013</v>
      </c>
      <c r="H111" s="50">
        <f>IFERROR(-14000*(G111-INDEX(G:G,IFERROR(MATCH($B111-Annex!$B$11/60,$B:$B),2)))/(60*($B111-INDEX($B:$B,IFERROR(MATCH($B111-Annex!$B$11/60,$B:$B),2)))),IF(Data!$B$2="",0,"-"))</f>
        <v>-1626.3247882003068</v>
      </c>
      <c r="I111" s="50">
        <f>IFERROR(AVERAGE(INDEX(K:K,IFERROR(MATCH($B111-Annex!$B$4/60,$B:$B),2)):K111),IF(Data!$B$2="",0,"-"))</f>
        <v>13.820571833653853</v>
      </c>
      <c r="J111" s="50">
        <f>IFERROR(AVERAGE(INDEX(L:L,IFERROR(MATCH($B111-Annex!$B$4/60,$B:$B),2)):L111),IF(Data!$B$2="",0,"-"))</f>
        <v>14.235715875512897</v>
      </c>
      <c r="K111" s="50">
        <f>IFERROR((5.670373*10^-8*(M111+273.15)^4+((Annex!$B$5+Annex!$B$6)*(M111-O111)+Annex!$B$7*(M111-INDEX(M:M,IFERROR(MATCH($B111-Annex!$B$9/60,$B:$B),2)))/(60*($B111-INDEX($B:$B,IFERROR(MATCH($B111-Annex!$B$9/60,$B:$B),2)))))/Annex!$B$8)/1000,IF(Data!$B$2="",0,"-"))</f>
        <v>13.303571206915599</v>
      </c>
      <c r="L111" s="50">
        <f>IFERROR((5.670373*10^-8*(N111+273.15)^4+((Annex!$B$5+Annex!$B$6)*(N111-O111)+Annex!$B$7*(N111-INDEX(N:N,IFERROR(MATCH($B111-Annex!$B$9/60,$B:$B),2)))/(60*($B111-INDEX($B:$B,IFERROR(MATCH($B111-Annex!$B$9/60,$B:$B),2)))))/Annex!$B$8)/1000,IF(Data!$B$2="",0,"-"))</f>
        <v>13.746846005699723</v>
      </c>
      <c r="M111" s="20">
        <v>477.541</v>
      </c>
      <c r="N111" s="20">
        <v>464.68700000000001</v>
      </c>
      <c r="O111" s="20">
        <v>348.387</v>
      </c>
      <c r="P111" s="50">
        <f>IFERROR(AVERAGE(INDEX(R:R,IFERROR(MATCH($B111-Annex!$B$4/60,$B:$B),2)):R111),IF(Data!$B$2="",0,"-"))</f>
        <v>6.6715339830306863</v>
      </c>
      <c r="Q111" s="50">
        <f>IFERROR(AVERAGE(INDEX(S:S,IFERROR(MATCH($B111-Annex!$B$4/60,$B:$B),2)):S111),IF(Data!$B$2="",0,"-"))</f>
        <v>-5.9677726914093849</v>
      </c>
      <c r="R111" s="50">
        <f>IFERROR((5.670373*10^-8*(T111+273.15)^4+((Annex!$B$5+Annex!$B$6)*(T111-V111)+Annex!$B$7*(T111-INDEX(T:T,IFERROR(MATCH($B111-Annex!$B$9/60,$B:$B),2)))/(60*($B111-INDEX($B:$B,IFERROR(MATCH($B111-Annex!$B$9/60,$B:$B),2)))))/Annex!$B$8)/1000,IF(Data!$B$2="",0,"-"))</f>
        <v>5.993281187997896</v>
      </c>
      <c r="S111" s="50">
        <f>IFERROR((5.670373*10^-8*(U111+273.15)^4+((Annex!$B$5+Annex!$B$6)*(U111-V111)+Annex!$B$7*(U111-INDEX(U:U,IFERROR(MATCH($B111-Annex!$B$9/60,$B:$B),2)))/(60*($B111-INDEX($B:$B,IFERROR(MATCH($B111-Annex!$B$9/60,$B:$B),2)))))/Annex!$B$8)/1000,IF(Data!$B$2="",0,"-"))</f>
        <v>1.8806262865614927</v>
      </c>
      <c r="T111" s="20">
        <v>213.453</v>
      </c>
      <c r="U111" s="20">
        <v>102.645</v>
      </c>
      <c r="V111" s="20">
        <v>23.082000000000001</v>
      </c>
      <c r="W111" s="20">
        <v>293.89400000000001</v>
      </c>
      <c r="X111" s="20">
        <v>90.116</v>
      </c>
      <c r="Y111" s="20">
        <v>71.611999999999995</v>
      </c>
      <c r="Z111" s="20">
        <v>90.116</v>
      </c>
      <c r="AA111" s="20">
        <v>92.266000000000005</v>
      </c>
      <c r="AB111" s="20">
        <v>113.038</v>
      </c>
      <c r="AC111" s="20">
        <v>199.36099999999999</v>
      </c>
      <c r="AD111" s="20">
        <v>124.82899999999999</v>
      </c>
      <c r="AE111" s="20">
        <v>71.611999999999995</v>
      </c>
      <c r="AF111" s="20">
        <v>66.808999999999997</v>
      </c>
      <c r="AG111" s="20">
        <v>73.260000000000005</v>
      </c>
      <c r="AH111" s="20">
        <v>424.99700000000001</v>
      </c>
      <c r="AI111" s="20">
        <v>243.58699999999999</v>
      </c>
    </row>
    <row r="112" spans="1:35" x14ac:dyDescent="0.3">
      <c r="A112" s="5">
        <v>111</v>
      </c>
      <c r="B112" s="19">
        <v>10.302833343157545</v>
      </c>
      <c r="C112" s="20">
        <v>428.62778400000002</v>
      </c>
      <c r="D112" s="20">
        <v>413.653593</v>
      </c>
      <c r="E112" s="20">
        <v>737.64434400000005</v>
      </c>
      <c r="F112" s="49">
        <f>IFERROR(SUM(C112:E112),IF(Data!$B$2="",0,"-"))</f>
        <v>1579.9257210000001</v>
      </c>
      <c r="G112" s="50">
        <f>IFERROR(F112-Annex!$B$10,IF(Data!$B$2="",0,"-"))</f>
        <v>273.76772100000017</v>
      </c>
      <c r="H112" s="50">
        <f>IFERROR(-14000*(G112-INDEX(G:G,IFERROR(MATCH($B112-Annex!$B$11/60,$B:$B),2)))/(60*($B112-INDEX($B:$B,IFERROR(MATCH($B112-Annex!$B$11/60,$B:$B),2)))),IF(Data!$B$2="",0,"-"))</f>
        <v>-974.03071867649055</v>
      </c>
      <c r="I112" s="50">
        <f>IFERROR(AVERAGE(INDEX(K:K,IFERROR(MATCH($B112-Annex!$B$4/60,$B:$B),2)):K112),IF(Data!$B$2="",0,"-"))</f>
        <v>13.827844688263971</v>
      </c>
      <c r="J112" s="50">
        <f>IFERROR(AVERAGE(INDEX(L:L,IFERROR(MATCH($B112-Annex!$B$4/60,$B:$B),2)):L112),IF(Data!$B$2="",0,"-"))</f>
        <v>14.36076106813427</v>
      </c>
      <c r="K112" s="50">
        <f>IFERROR((5.670373*10^-8*(M112+273.15)^4+((Annex!$B$5+Annex!$B$6)*(M112-O112)+Annex!$B$7*(M112-INDEX(M:M,IFERROR(MATCH($B112-Annex!$B$9/60,$B:$B),2)))/(60*($B112-INDEX($B:$B,IFERROR(MATCH($B112-Annex!$B$9/60,$B:$B),2)))))/Annex!$B$8)/1000,IF(Data!$B$2="",0,"-"))</f>
        <v>12.852290450367921</v>
      </c>
      <c r="L112" s="50">
        <f>IFERROR((5.670373*10^-8*(N112+273.15)^4+((Annex!$B$5+Annex!$B$6)*(N112-O112)+Annex!$B$7*(N112-INDEX(N:N,IFERROR(MATCH($B112-Annex!$B$9/60,$B:$B),2)))/(60*($B112-INDEX($B:$B,IFERROR(MATCH($B112-Annex!$B$9/60,$B:$B),2)))))/Annex!$B$8)/1000,IF(Data!$B$2="",0,"-"))</f>
        <v>14.349898364569187</v>
      </c>
      <c r="M112" s="20">
        <v>465.387</v>
      </c>
      <c r="N112" s="20">
        <v>455.77</v>
      </c>
      <c r="O112" s="20">
        <v>330.41399999999999</v>
      </c>
      <c r="P112" s="50">
        <f>IFERROR(AVERAGE(INDEX(R:R,IFERROR(MATCH($B112-Annex!$B$4/60,$B:$B),2)):R112),IF(Data!$B$2="",0,"-"))</f>
        <v>6.2741428832167747</v>
      </c>
      <c r="Q112" s="50">
        <f>IFERROR(AVERAGE(INDEX(S:S,IFERROR(MATCH($B112-Annex!$B$4/60,$B:$B),2)):S112),IF(Data!$B$2="",0,"-"))</f>
        <v>-4.731998383204866</v>
      </c>
      <c r="R112" s="50">
        <f>IFERROR((5.670373*10^-8*(T112+273.15)^4+((Annex!$B$5+Annex!$B$6)*(T112-V112)+Annex!$B$7*(T112-INDEX(T:T,IFERROR(MATCH($B112-Annex!$B$9/60,$B:$B),2)))/(60*($B112-INDEX($B:$B,IFERROR(MATCH($B112-Annex!$B$9/60,$B:$B),2)))))/Annex!$B$8)/1000,IF(Data!$B$2="",0,"-"))</f>
        <v>5.6953697109729111</v>
      </c>
      <c r="S112" s="50">
        <f>IFERROR((5.670373*10^-8*(U112+273.15)^4+((Annex!$B$5+Annex!$B$6)*(U112-V112)+Annex!$B$7*(U112-INDEX(U:U,IFERROR(MATCH($B112-Annex!$B$9/60,$B:$B),2)))/(60*($B112-INDEX($B:$B,IFERROR(MATCH($B112-Annex!$B$9/60,$B:$B),2)))))/Annex!$B$8)/1000,IF(Data!$B$2="",0,"-"))</f>
        <v>2.7237483928404451</v>
      </c>
      <c r="T112" s="20">
        <v>205.70099999999999</v>
      </c>
      <c r="U112" s="20">
        <v>99.938000000000002</v>
      </c>
      <c r="V112" s="20">
        <v>23.526</v>
      </c>
      <c r="W112" s="20">
        <v>376.09399999999999</v>
      </c>
      <c r="X112" s="20">
        <v>125.96</v>
      </c>
      <c r="Y112" s="20">
        <v>81.221000000000004</v>
      </c>
      <c r="Z112" s="20">
        <v>89.075999999999993</v>
      </c>
      <c r="AA112" s="20">
        <v>93.144000000000005</v>
      </c>
      <c r="AB112" s="20">
        <v>109.798</v>
      </c>
      <c r="AC112" s="20">
        <v>213.20400000000001</v>
      </c>
      <c r="AD112" s="20">
        <v>205.66399999999999</v>
      </c>
      <c r="AE112" s="20">
        <v>72.152000000000001</v>
      </c>
      <c r="AF112" s="20">
        <v>65.7</v>
      </c>
      <c r="AG112" s="20">
        <v>73.64</v>
      </c>
      <c r="AH112" s="20">
        <v>314.77499999999998</v>
      </c>
      <c r="AI112" s="20">
        <v>339.03100000000001</v>
      </c>
    </row>
    <row r="113" spans="1:35" x14ac:dyDescent="0.3">
      <c r="A113" s="5">
        <v>112</v>
      </c>
      <c r="B113" s="19">
        <v>10.396500000497326</v>
      </c>
      <c r="C113" s="20">
        <v>428.43189699999999</v>
      </c>
      <c r="D113" s="20">
        <v>413.38346799999999</v>
      </c>
      <c r="E113" s="20">
        <v>737.27050199999996</v>
      </c>
      <c r="F113" s="49">
        <f>IFERROR(SUM(C113:E113),IF(Data!$B$2="",0,"-"))</f>
        <v>1579.0858669999998</v>
      </c>
      <c r="G113" s="50">
        <f>IFERROR(F113-Annex!$B$10,IF(Data!$B$2="",0,"-"))</f>
        <v>272.92786699999988</v>
      </c>
      <c r="H113" s="50">
        <f>IFERROR(-14000*(G113-INDEX(G:G,IFERROR(MATCH($B113-Annex!$B$11/60,$B:$B),2)))/(60*($B113-INDEX($B:$B,IFERROR(MATCH($B113-Annex!$B$11/60,$B:$B),2)))),IF(Data!$B$2="",0,"-"))</f>
        <v>-259.1009083534305</v>
      </c>
      <c r="I113" s="50">
        <f>IFERROR(AVERAGE(INDEX(K:K,IFERROR(MATCH($B113-Annex!$B$4/60,$B:$B),2)):K113),IF(Data!$B$2="",0,"-"))</f>
        <v>13.837289476876274</v>
      </c>
      <c r="J113" s="50">
        <f>IFERROR(AVERAGE(INDEX(L:L,IFERROR(MATCH($B113-Annex!$B$4/60,$B:$B),2)):L113),IF(Data!$B$2="",0,"-"))</f>
        <v>14.469762350907349</v>
      </c>
      <c r="K113" s="50">
        <f>IFERROR((5.670373*10^-8*(M113+273.15)^4+((Annex!$B$5+Annex!$B$6)*(M113-O113)+Annex!$B$7*(M113-INDEX(M:M,IFERROR(MATCH($B113-Annex!$B$9/60,$B:$B),2)))/(60*($B113-INDEX($B:$B,IFERROR(MATCH($B113-Annex!$B$9/60,$B:$B),2)))))/Annex!$B$8)/1000,IF(Data!$B$2="",0,"-"))</f>
        <v>12.19325463047767</v>
      </c>
      <c r="L113" s="50">
        <f>IFERROR((5.670373*10^-8*(N113+273.15)^4+((Annex!$B$5+Annex!$B$6)*(N113-O113)+Annex!$B$7*(N113-INDEX(N:N,IFERROR(MATCH($B113-Annex!$B$9/60,$B:$B),2)))/(60*($B113-INDEX($B:$B,IFERROR(MATCH($B113-Annex!$B$9/60,$B:$B),2)))))/Annex!$B$8)/1000,IF(Data!$B$2="",0,"-"))</f>
        <v>14.32937855446068</v>
      </c>
      <c r="M113" s="20">
        <v>453.22899999999998</v>
      </c>
      <c r="N113" s="20">
        <v>446.86599999999999</v>
      </c>
      <c r="O113" s="20">
        <v>314.67599999999999</v>
      </c>
      <c r="P113" s="50">
        <f>IFERROR(AVERAGE(INDEX(R:R,IFERROR(MATCH($B113-Annex!$B$4/60,$B:$B),2)):R113),IF(Data!$B$2="",0,"-"))</f>
        <v>6.2632715617435375</v>
      </c>
      <c r="Q113" s="50">
        <f>IFERROR(AVERAGE(INDEX(S:S,IFERROR(MATCH($B113-Annex!$B$4/60,$B:$B),2)):S113),IF(Data!$B$2="",0,"-"))</f>
        <v>-1.8181637836621551</v>
      </c>
      <c r="R113" s="50">
        <f>IFERROR((5.670373*10^-8*(T113+273.15)^4+((Annex!$B$5+Annex!$B$6)*(T113-V113)+Annex!$B$7*(T113-INDEX(T:T,IFERROR(MATCH($B113-Annex!$B$9/60,$B:$B),2)))/(60*($B113-INDEX($B:$B,IFERROR(MATCH($B113-Annex!$B$9/60,$B:$B),2)))))/Annex!$B$8)/1000,IF(Data!$B$2="",0,"-"))</f>
        <v>5.4671175578430731</v>
      </c>
      <c r="S113" s="50">
        <f>IFERROR((5.670373*10^-8*(U113+273.15)^4+((Annex!$B$5+Annex!$B$6)*(U113-V113)+Annex!$B$7*(U113-INDEX(U:U,IFERROR(MATCH($B113-Annex!$B$9/60,$B:$B),2)))/(60*($B113-INDEX($B:$B,IFERROR(MATCH($B113-Annex!$B$9/60,$B:$B),2)))))/Annex!$B$8)/1000,IF(Data!$B$2="",0,"-"))</f>
        <v>2.8564173337880949</v>
      </c>
      <c r="T113" s="20">
        <v>198.27099999999999</v>
      </c>
      <c r="U113" s="20">
        <v>97.662999999999997</v>
      </c>
      <c r="V113" s="20">
        <v>24.462</v>
      </c>
      <c r="W113" s="20">
        <v>409.96</v>
      </c>
      <c r="X113" s="20">
        <v>153.96100000000001</v>
      </c>
      <c r="Y113" s="20">
        <v>98.462999999999994</v>
      </c>
      <c r="Z113" s="20">
        <v>90.718000000000004</v>
      </c>
      <c r="AA113" s="20">
        <v>91.534999999999997</v>
      </c>
      <c r="AB113" s="20">
        <v>118.82899999999999</v>
      </c>
      <c r="AC113" s="20">
        <v>249.89599999999999</v>
      </c>
      <c r="AD113" s="20">
        <v>305.00400000000002</v>
      </c>
      <c r="AE113" s="20">
        <v>71.981999999999999</v>
      </c>
      <c r="AF113" s="20">
        <v>64.962999999999994</v>
      </c>
      <c r="AG113" s="20">
        <v>73.790000000000006</v>
      </c>
      <c r="AH113" s="20">
        <v>330.59800000000001</v>
      </c>
      <c r="AI113" s="20">
        <v>272.90499999999997</v>
      </c>
    </row>
    <row r="114" spans="1:35" x14ac:dyDescent="0.3">
      <c r="A114" s="5">
        <v>113</v>
      </c>
      <c r="B114" s="19">
        <v>10.4900000046473</v>
      </c>
      <c r="C114" s="20">
        <v>428.47645899999998</v>
      </c>
      <c r="D114" s="20">
        <v>413.09398900000002</v>
      </c>
      <c r="E114" s="20">
        <v>737.49025500000005</v>
      </c>
      <c r="F114" s="49">
        <f>IFERROR(SUM(C114:E114),IF(Data!$B$2="",0,"-"))</f>
        <v>1579.0607030000001</v>
      </c>
      <c r="G114" s="50">
        <f>IFERROR(F114-Annex!$B$10,IF(Data!$B$2="",0,"-"))</f>
        <v>272.9027030000002</v>
      </c>
      <c r="H114" s="50">
        <f>IFERROR(-14000*(G114-INDEX(G:G,IFERROR(MATCH($B114-Annex!$B$11/60,$B:$B),2)))/(60*($B114-INDEX($B:$B,IFERROR(MATCH($B114-Annex!$B$11/60,$B:$B),2)))),IF(Data!$B$2="",0,"-"))</f>
        <v>205.12733680063693</v>
      </c>
      <c r="I114" s="50">
        <f>IFERROR(AVERAGE(INDEX(K:K,IFERROR(MATCH($B114-Annex!$B$4/60,$B:$B),2)):K114),IF(Data!$B$2="",0,"-"))</f>
        <v>13.220861797885121</v>
      </c>
      <c r="J114" s="50">
        <f>IFERROR(AVERAGE(INDEX(L:L,IFERROR(MATCH($B114-Annex!$B$4/60,$B:$B),2)):L114),IF(Data!$B$2="",0,"-"))</f>
        <v>14.338184678723705</v>
      </c>
      <c r="K114" s="50">
        <f>IFERROR((5.670373*10^-8*(M114+273.15)^4+((Annex!$B$5+Annex!$B$6)*(M114-O114)+Annex!$B$7*(M114-INDEX(M:M,IFERROR(MATCH($B114-Annex!$B$9/60,$B:$B),2)))/(60*($B114-INDEX($B:$B,IFERROR(MATCH($B114-Annex!$B$9/60,$B:$B),2)))))/Annex!$B$8)/1000,IF(Data!$B$2="",0,"-"))</f>
        <v>11.24398478118467</v>
      </c>
      <c r="L114" s="50">
        <f>IFERROR((5.670373*10^-8*(N114+273.15)^4+((Annex!$B$5+Annex!$B$6)*(N114-O114)+Annex!$B$7*(N114-INDEX(N:N,IFERROR(MATCH($B114-Annex!$B$9/60,$B:$B),2)))/(60*($B114-INDEX($B:$B,IFERROR(MATCH($B114-Annex!$B$9/60,$B:$B),2)))))/Annex!$B$8)/1000,IF(Data!$B$2="",0,"-"))</f>
        <v>13.679719337812234</v>
      </c>
      <c r="M114" s="20">
        <v>440.97</v>
      </c>
      <c r="N114" s="20">
        <v>437.56900000000002</v>
      </c>
      <c r="O114" s="20">
        <v>300.31</v>
      </c>
      <c r="P114" s="50">
        <f>IFERROR(AVERAGE(INDEX(R:R,IFERROR(MATCH($B114-Annex!$B$4/60,$B:$B),2)):R114),IF(Data!$B$2="",0,"-"))</f>
        <v>6.1232016285932556</v>
      </c>
      <c r="Q114" s="50">
        <f>IFERROR(AVERAGE(INDEX(S:S,IFERROR(MATCH($B114-Annex!$B$4/60,$B:$B),2)):S114),IF(Data!$B$2="",0,"-"))</f>
        <v>0.39074372735201307</v>
      </c>
      <c r="R114" s="50">
        <f>IFERROR((5.670373*10^-8*(T114+273.15)^4+((Annex!$B$5+Annex!$B$6)*(T114-V114)+Annex!$B$7*(T114-INDEX(T:T,IFERROR(MATCH($B114-Annex!$B$9/60,$B:$B),2)))/(60*($B114-INDEX($B:$B,IFERROR(MATCH($B114-Annex!$B$9/60,$B:$B),2)))))/Annex!$B$8)/1000,IF(Data!$B$2="",0,"-"))</f>
        <v>5.1622364132624829</v>
      </c>
      <c r="S114" s="50">
        <f>IFERROR((5.670373*10^-8*(U114+273.15)^4+((Annex!$B$5+Annex!$B$6)*(U114-V114)+Annex!$B$7*(U114-INDEX(U:U,IFERROR(MATCH($B114-Annex!$B$9/60,$B:$B),2)))/(60*($B114-INDEX($B:$B,IFERROR(MATCH($B114-Annex!$B$9/60,$B:$B),2)))))/Annex!$B$8)/1000,IF(Data!$B$2="",0,"-"))</f>
        <v>2.8023335271042811</v>
      </c>
      <c r="T114" s="20">
        <v>191.12100000000001</v>
      </c>
      <c r="U114" s="20">
        <v>95.247</v>
      </c>
      <c r="V114" s="20">
        <v>25.007999999999999</v>
      </c>
      <c r="W114" s="20">
        <v>396.233</v>
      </c>
      <c r="X114" s="20">
        <v>130.48099999999999</v>
      </c>
      <c r="Y114" s="20">
        <v>97.93</v>
      </c>
      <c r="Z114" s="20">
        <v>74.727999999999994</v>
      </c>
      <c r="AA114" s="20">
        <v>87.200999999999993</v>
      </c>
      <c r="AB114" s="20">
        <v>103.393</v>
      </c>
      <c r="AC114" s="20">
        <v>247.21199999999999</v>
      </c>
      <c r="AD114" s="20">
        <v>349</v>
      </c>
      <c r="AE114" s="20">
        <v>67.87</v>
      </c>
      <c r="AF114" s="20">
        <v>55.758000000000003</v>
      </c>
      <c r="AG114" s="20">
        <v>71.114000000000004</v>
      </c>
      <c r="AH114" s="20">
        <v>381.18099999999998</v>
      </c>
      <c r="AI114" s="20">
        <v>236.011</v>
      </c>
    </row>
    <row r="115" spans="1:35" x14ac:dyDescent="0.3">
      <c r="A115" s="5">
        <v>114</v>
      </c>
      <c r="B115" s="19">
        <v>10.583500008797273</v>
      </c>
      <c r="C115" s="20">
        <v>428.83207599999997</v>
      </c>
      <c r="D115" s="20">
        <v>413.236197</v>
      </c>
      <c r="E115" s="20">
        <v>738.14362500000004</v>
      </c>
      <c r="F115" s="49">
        <f>IFERROR(SUM(C115:E115),IF(Data!$B$2="",0,"-"))</f>
        <v>1580.211898</v>
      </c>
      <c r="G115" s="50">
        <f>IFERROR(F115-Annex!$B$10,IF(Data!$B$2="",0,"-"))</f>
        <v>274.05389800000012</v>
      </c>
      <c r="H115" s="50">
        <f>IFERROR(-14000*(G115-INDEX(G:G,IFERROR(MATCH($B115-Annex!$B$11/60,$B:$B),2)))/(60*($B115-INDEX($B:$B,IFERROR(MATCH($B115-Annex!$B$11/60,$B:$B),2)))),IF(Data!$B$2="",0,"-"))</f>
        <v>460.65855929799659</v>
      </c>
      <c r="I115" s="50">
        <f>IFERROR(AVERAGE(INDEX(K:K,IFERROR(MATCH($B115-Annex!$B$4/60,$B:$B),2)):K115),IF(Data!$B$2="",0,"-"))</f>
        <v>12.64223920979663</v>
      </c>
      <c r="J115" s="50">
        <f>IFERROR(AVERAGE(INDEX(L:L,IFERROR(MATCH($B115-Annex!$B$4/60,$B:$B),2)):L115),IF(Data!$B$2="",0,"-"))</f>
        <v>14.144224825642652</v>
      </c>
      <c r="K115" s="50">
        <f>IFERROR((5.670373*10^-8*(M115+273.15)^4+((Annex!$B$5+Annex!$B$6)*(M115-O115)+Annex!$B$7*(M115-INDEX(M:M,IFERROR(MATCH($B115-Annex!$B$9/60,$B:$B),2)))/(60*($B115-INDEX($B:$B,IFERROR(MATCH($B115-Annex!$B$9/60,$B:$B),2)))))/Annex!$B$8)/1000,IF(Data!$B$2="",0,"-"))</f>
        <v>10.677883664503025</v>
      </c>
      <c r="L115" s="50">
        <f>IFERROR((5.670373*10^-8*(N115+273.15)^4+((Annex!$B$5+Annex!$B$6)*(N115-O115)+Annex!$B$7*(N115-INDEX(N:N,IFERROR(MATCH($B115-Annex!$B$9/60,$B:$B),2)))/(60*($B115-INDEX($B:$B,IFERROR(MATCH($B115-Annex!$B$9/60,$B:$B),2)))))/Annex!$B$8)/1000,IF(Data!$B$2="",0,"-"))</f>
        <v>13.738960617255623</v>
      </c>
      <c r="M115" s="20">
        <v>428.17599999999999</v>
      </c>
      <c r="N115" s="20">
        <v>428.315</v>
      </c>
      <c r="O115" s="20">
        <v>273.82</v>
      </c>
      <c r="P115" s="50">
        <f>IFERROR(AVERAGE(INDEX(R:R,IFERROR(MATCH($B115-Annex!$B$4/60,$B:$B),2)):R115),IF(Data!$B$2="",0,"-"))</f>
        <v>4.6380450787577159</v>
      </c>
      <c r="Q115" s="50">
        <f>IFERROR(AVERAGE(INDEX(S:S,IFERROR(MATCH($B115-Annex!$B$4/60,$B:$B),2)):S115),IF(Data!$B$2="",0,"-"))</f>
        <v>1.2195067492184692</v>
      </c>
      <c r="R115" s="50">
        <f>IFERROR((5.670373*10^-8*(T115+273.15)^4+((Annex!$B$5+Annex!$B$6)*(T115-V115)+Annex!$B$7*(T115-INDEX(T:T,IFERROR(MATCH($B115-Annex!$B$9/60,$B:$B),2)))/(60*($B115-INDEX($B:$B,IFERROR(MATCH($B115-Annex!$B$9/60,$B:$B),2)))))/Annex!$B$8)/1000,IF(Data!$B$2="",0,"-"))</f>
        <v>-3.4388423229213041</v>
      </c>
      <c r="S115" s="50">
        <f>IFERROR((5.670373*10^-8*(U115+273.15)^4+((Annex!$B$5+Annex!$B$6)*(U115-V115)+Annex!$B$7*(U115-INDEX(U:U,IFERROR(MATCH($B115-Annex!$B$9/60,$B:$B),2)))/(60*($B115-INDEX($B:$B,IFERROR(MATCH($B115-Annex!$B$9/60,$B:$B),2)))))/Annex!$B$8)/1000,IF(Data!$B$2="",0,"-"))</f>
        <v>8.6784640121428544E-2</v>
      </c>
      <c r="T115" s="20">
        <v>168.71199999999999</v>
      </c>
      <c r="U115" s="20">
        <v>87.912000000000006</v>
      </c>
      <c r="V115" s="20">
        <v>22.388000000000002</v>
      </c>
      <c r="W115" s="20">
        <v>261.13900000000001</v>
      </c>
      <c r="X115" s="20">
        <v>54.991999999999997</v>
      </c>
      <c r="Y115" s="20">
        <v>36.792000000000002</v>
      </c>
      <c r="Z115" s="20">
        <v>35.767000000000003</v>
      </c>
      <c r="AA115" s="20">
        <v>33.557000000000002</v>
      </c>
      <c r="AB115" s="20">
        <v>45.223999999999997</v>
      </c>
      <c r="AC115" s="20">
        <v>182.714</v>
      </c>
      <c r="AD115" s="20">
        <v>295.31400000000002</v>
      </c>
      <c r="AE115" s="20">
        <v>62.783000000000001</v>
      </c>
      <c r="AF115" s="20">
        <v>53.496000000000002</v>
      </c>
      <c r="AG115" s="20">
        <v>67.427000000000007</v>
      </c>
      <c r="AH115" s="20">
        <v>355.262</v>
      </c>
      <c r="AI115" s="20">
        <v>155.154</v>
      </c>
    </row>
    <row r="116" spans="1:35" x14ac:dyDescent="0.3">
      <c r="A116" s="5">
        <v>115</v>
      </c>
      <c r="B116" s="19">
        <v>10.677166676614434</v>
      </c>
      <c r="C116" s="20">
        <v>429.16836799999999</v>
      </c>
      <c r="D116" s="20">
        <v>413.79580099999998</v>
      </c>
      <c r="E116" s="20">
        <v>738.53009399999996</v>
      </c>
      <c r="F116" s="49">
        <f>IFERROR(SUM(C116:E116),IF(Data!$B$2="",0,"-"))</f>
        <v>1581.494263</v>
      </c>
      <c r="G116" s="50">
        <f>IFERROR(F116-Annex!$B$10,IF(Data!$B$2="",0,"-"))</f>
        <v>275.33626300000014</v>
      </c>
      <c r="H116" s="50">
        <f>IFERROR(-14000*(G116-INDEX(G:G,IFERROR(MATCH($B116-Annex!$B$11/60,$B:$B),2)))/(60*($B116-INDEX($B:$B,IFERROR(MATCH($B116-Annex!$B$11/60,$B:$B),2)))),IF(Data!$B$2="",0,"-"))</f>
        <v>417.09347978363201</v>
      </c>
      <c r="I116" s="50">
        <f>IFERROR(AVERAGE(INDEX(K:K,IFERROR(MATCH($B116-Annex!$B$4/60,$B:$B),2)):K116),IF(Data!$B$2="",0,"-"))</f>
        <v>11.887583611578718</v>
      </c>
      <c r="J116" s="50">
        <f>IFERROR(AVERAGE(INDEX(L:L,IFERROR(MATCH($B116-Annex!$B$4/60,$B:$B),2)):L116),IF(Data!$B$2="",0,"-"))</f>
        <v>13.886873672623368</v>
      </c>
      <c r="K116" s="50">
        <f>IFERROR((5.670373*10^-8*(M116+273.15)^4+((Annex!$B$5+Annex!$B$6)*(M116-O116)+Annex!$B$7*(M116-INDEX(M:M,IFERROR(MATCH($B116-Annex!$B$9/60,$B:$B),2)))/(60*($B116-INDEX($B:$B,IFERROR(MATCH($B116-Annex!$B$9/60,$B:$B),2)))))/Annex!$B$8)/1000,IF(Data!$B$2="",0,"-"))</f>
        <v>9.000621390246037</v>
      </c>
      <c r="L116" s="50">
        <f>IFERROR((5.670373*10^-8*(N116+273.15)^4+((Annex!$B$5+Annex!$B$6)*(N116-O116)+Annex!$B$7*(N116-INDEX(N:N,IFERROR(MATCH($B116-Annex!$B$9/60,$B:$B),2)))/(60*($B116-INDEX($B:$B,IFERROR(MATCH($B116-Annex!$B$9/60,$B:$B),2)))))/Annex!$B$8)/1000,IF(Data!$B$2="",0,"-"))</f>
        <v>13.225339272894466</v>
      </c>
      <c r="M116" s="20">
        <v>414.245</v>
      </c>
      <c r="N116" s="20">
        <v>418.65</v>
      </c>
      <c r="O116" s="20">
        <v>257.18900000000002</v>
      </c>
      <c r="P116" s="50">
        <f>IFERROR(AVERAGE(INDEX(R:R,IFERROR(MATCH($B116-Annex!$B$4/60,$B:$B),2)):R116),IF(Data!$B$2="",0,"-"))</f>
        <v>1.3875277549485496</v>
      </c>
      <c r="Q116" s="50">
        <f>IFERROR(AVERAGE(INDEX(S:S,IFERROR(MATCH($B116-Annex!$B$4/60,$B:$B),2)):S116),IF(Data!$B$2="",0,"-"))</f>
        <v>0.92026376982085623</v>
      </c>
      <c r="R116" s="50">
        <f>IFERROR((5.670373*10^-8*(T116+273.15)^4+((Annex!$B$5+Annex!$B$6)*(T116-V116)+Annex!$B$7*(T116-INDEX(T:T,IFERROR(MATCH($B116-Annex!$B$9/60,$B:$B),2)))/(60*($B116-INDEX($B:$B,IFERROR(MATCH($B116-Annex!$B$9/60,$B:$B),2)))))/Annex!$B$8)/1000,IF(Data!$B$2="",0,"-"))</f>
        <v>-15.749210926287402</v>
      </c>
      <c r="S116" s="50">
        <f>IFERROR((5.670373*10^-8*(U116+273.15)^4+((Annex!$B$5+Annex!$B$6)*(U116-V116)+Annex!$B$7*(U116-INDEX(U:U,IFERROR(MATCH($B116-Annex!$B$9/60,$B:$B),2)))/(60*($B116-INDEX($B:$B,IFERROR(MATCH($B116-Annex!$B$9/60,$B:$B),2)))))/Annex!$B$8)/1000,IF(Data!$B$2="",0,"-"))</f>
        <v>-4.0470186493705658</v>
      </c>
      <c r="T116" s="20">
        <v>139.63399999999999</v>
      </c>
      <c r="U116" s="20">
        <v>77.899000000000001</v>
      </c>
      <c r="V116" s="20">
        <v>20.975000000000001</v>
      </c>
      <c r="W116" s="20">
        <v>69.394000000000005</v>
      </c>
      <c r="X116" s="20">
        <v>51.143999999999998</v>
      </c>
      <c r="Y116" s="20">
        <v>32.046999999999997</v>
      </c>
      <c r="Z116" s="20">
        <v>29.027000000000001</v>
      </c>
      <c r="AA116" s="20">
        <v>29.263999999999999</v>
      </c>
      <c r="AB116" s="20">
        <v>45.889000000000003</v>
      </c>
      <c r="AC116" s="20">
        <v>170.01900000000001</v>
      </c>
      <c r="AD116" s="20">
        <v>193.68199999999999</v>
      </c>
      <c r="AE116" s="20">
        <v>63.935000000000002</v>
      </c>
      <c r="AF116" s="20">
        <v>56.079000000000001</v>
      </c>
      <c r="AG116" s="20">
        <v>67.055000000000007</v>
      </c>
      <c r="AH116" s="20">
        <v>155.19</v>
      </c>
      <c r="AI116" s="20">
        <v>274.46600000000001</v>
      </c>
    </row>
    <row r="117" spans="1:35" x14ac:dyDescent="0.3">
      <c r="A117" s="5">
        <v>116</v>
      </c>
      <c r="B117" s="19">
        <v>10.775333336787298</v>
      </c>
      <c r="C117" s="20">
        <v>429.64253000000002</v>
      </c>
      <c r="D117" s="20">
        <v>414.29566299999999</v>
      </c>
      <c r="E117" s="20">
        <v>739.13210800000002</v>
      </c>
      <c r="F117" s="49">
        <f>IFERROR(SUM(C117:E117),IF(Data!$B$2="",0,"-"))</f>
        <v>1583.070301</v>
      </c>
      <c r="G117" s="50">
        <f>IFERROR(F117-Annex!$B$10,IF(Data!$B$2="",0,"-"))</f>
        <v>276.91230100000007</v>
      </c>
      <c r="H117" s="50">
        <f>IFERROR(-14000*(G117-INDEX(G:G,IFERROR(MATCH($B117-Annex!$B$11/60,$B:$B),2)))/(60*($B117-INDEX($B:$B,IFERROR(MATCH($B117-Annex!$B$11/60,$B:$B),2)))),IF(Data!$B$2="",0,"-"))</f>
        <v>-38.750219188592851</v>
      </c>
      <c r="I117" s="50">
        <f>IFERROR(AVERAGE(INDEX(K:K,IFERROR(MATCH($B117-Annex!$B$4/60,$B:$B),2)):K117),IF(Data!$B$2="",0,"-"))</f>
        <v>10.812307177387128</v>
      </c>
      <c r="J117" s="50">
        <f>IFERROR(AVERAGE(INDEX(L:L,IFERROR(MATCH($B117-Annex!$B$4/60,$B:$B),2)):L117),IF(Data!$B$2="",0,"-"))</f>
        <v>13.616495341845241</v>
      </c>
      <c r="K117" s="50">
        <f>IFERROR((5.670373*10^-8*(M117+273.15)^4+((Annex!$B$5+Annex!$B$6)*(M117-O117)+Annex!$B$7*(M117-INDEX(M:M,IFERROR(MATCH($B117-Annex!$B$9/60,$B:$B),2)))/(60*($B117-INDEX($B:$B,IFERROR(MATCH($B117-Annex!$B$9/60,$B:$B),2)))))/Annex!$B$8)/1000,IF(Data!$B$2="",0,"-"))</f>
        <v>6.414544118014974</v>
      </c>
      <c r="L117" s="50">
        <f>IFERROR((5.670373*10^-8*(N117+273.15)^4+((Annex!$B$5+Annex!$B$6)*(N117-O117)+Annex!$B$7*(N117-INDEX(N:N,IFERROR(MATCH($B117-Annex!$B$9/60,$B:$B),2)))/(60*($B117-INDEX($B:$B,IFERROR(MATCH($B117-Annex!$B$9/60,$B:$B),2)))))/Annex!$B$8)/1000,IF(Data!$B$2="",0,"-"))</f>
        <v>12.245325240224771</v>
      </c>
      <c r="M117" s="20">
        <v>398.29300000000001</v>
      </c>
      <c r="N117" s="20">
        <v>408.41</v>
      </c>
      <c r="O117" s="20">
        <v>246.83099999999999</v>
      </c>
      <c r="P117" s="50">
        <f>IFERROR(AVERAGE(INDEX(R:R,IFERROR(MATCH($B117-Annex!$B$4/60,$B:$B),2)):R117),IF(Data!$B$2="",0,"-"))</f>
        <v>-2.1748271539679198</v>
      </c>
      <c r="Q117" s="50">
        <f>IFERROR(AVERAGE(INDEX(S:S,IFERROR(MATCH($B117-Annex!$B$4/60,$B:$B),2)):S117),IF(Data!$B$2="",0,"-"))</f>
        <v>0.1302803901329225</v>
      </c>
      <c r="R117" s="50">
        <f>IFERROR((5.670373*10^-8*(T117+273.15)^4+((Annex!$B$5+Annex!$B$6)*(T117-V117)+Annex!$B$7*(T117-INDEX(T:T,IFERROR(MATCH($B117-Annex!$B$9/60,$B:$B),2)))/(60*($B117-INDEX($B:$B,IFERROR(MATCH($B117-Annex!$B$9/60,$B:$B),2)))))/Annex!$B$8)/1000,IF(Data!$B$2="",0,"-"))</f>
        <v>-18.353741698643098</v>
      </c>
      <c r="S117" s="50">
        <f>IFERROR((5.670373*10^-8*(U117+273.15)^4+((Annex!$B$5+Annex!$B$6)*(U117-V117)+Annex!$B$7*(U117-INDEX(U:U,IFERROR(MATCH($B117-Annex!$B$9/60,$B:$B),2)))/(60*($B117-INDEX($B:$B,IFERROR(MATCH($B117-Annex!$B$9/60,$B:$B),2)))))/Annex!$B$8)/1000,IF(Data!$B$2="",0,"-"))</f>
        <v>-5.3909288001147191</v>
      </c>
      <c r="T117" s="20">
        <v>114.38500000000001</v>
      </c>
      <c r="U117" s="20">
        <v>68.739000000000004</v>
      </c>
      <c r="V117" s="20">
        <v>22.879000000000001</v>
      </c>
      <c r="W117" s="20">
        <v>53.085999999999999</v>
      </c>
      <c r="X117" s="20">
        <v>36.648000000000003</v>
      </c>
      <c r="Y117" s="20">
        <v>31.664999999999999</v>
      </c>
      <c r="Z117" s="20">
        <v>28.591000000000001</v>
      </c>
      <c r="AA117" s="20">
        <v>29.337</v>
      </c>
      <c r="AB117" s="20">
        <v>60.515000000000001</v>
      </c>
      <c r="AC117" s="20">
        <v>163.44800000000001</v>
      </c>
      <c r="AD117" s="20">
        <v>237.63399999999999</v>
      </c>
      <c r="AE117" s="20">
        <v>55.634</v>
      </c>
      <c r="AF117" s="20">
        <v>57.628999999999998</v>
      </c>
      <c r="AG117" s="20">
        <v>66.540999999999997</v>
      </c>
      <c r="AH117" s="20">
        <v>134.86699999999999</v>
      </c>
      <c r="AI117" s="20">
        <v>189.84899999999999</v>
      </c>
    </row>
    <row r="118" spans="1:35" x14ac:dyDescent="0.3">
      <c r="A118" s="5">
        <v>117</v>
      </c>
      <c r="B118" s="19">
        <v>10.869166668271646</v>
      </c>
      <c r="C118" s="20">
        <v>430.18310500000001</v>
      </c>
      <c r="D118" s="20">
        <v>414.67096900000001</v>
      </c>
      <c r="E118" s="20">
        <v>740.18372899999997</v>
      </c>
      <c r="F118" s="49">
        <f>IFERROR(SUM(C118:E118),IF(Data!$B$2="",0,"-"))</f>
        <v>1585.0378030000002</v>
      </c>
      <c r="G118" s="50">
        <f>IFERROR(F118-Annex!$B$10,IF(Data!$B$2="",0,"-"))</f>
        <v>278.87980300000027</v>
      </c>
      <c r="H118" s="50">
        <f>IFERROR(-14000*(G118-INDEX(G:G,IFERROR(MATCH($B118-Annex!$B$11/60,$B:$B),2)))/(60*($B118-INDEX($B:$B,IFERROR(MATCH($B118-Annex!$B$11/60,$B:$B),2)))),IF(Data!$B$2="",0,"-"))</f>
        <v>-653.06866097285581</v>
      </c>
      <c r="I118" s="50">
        <f>IFERROR(AVERAGE(INDEX(K:K,IFERROR(MATCH($B118-Annex!$B$4/60,$B:$B),2)):K118),IF(Data!$B$2="",0,"-"))</f>
        <v>9.545504459035195</v>
      </c>
      <c r="J118" s="50">
        <f>IFERROR(AVERAGE(INDEX(L:L,IFERROR(MATCH($B118-Annex!$B$4/60,$B:$B),2)):L118),IF(Data!$B$2="",0,"-"))</f>
        <v>13.310214888020045</v>
      </c>
      <c r="K118" s="50">
        <f>IFERROR((5.670373*10^-8*(M118+273.15)^4+((Annex!$B$5+Annex!$B$6)*(M118-O118)+Annex!$B$7*(M118-INDEX(M:M,IFERROR(MATCH($B118-Annex!$B$9/60,$B:$B),2)))/(60*($B118-INDEX($B:$B,IFERROR(MATCH($B118-Annex!$B$9/60,$B:$B),2)))))/Annex!$B$8)/1000,IF(Data!$B$2="",0,"-"))</f>
        <v>4.4359521784520588</v>
      </c>
      <c r="L118" s="50">
        <f>IFERROR((5.670373*10^-8*(N118+273.15)^4+((Annex!$B$5+Annex!$B$6)*(N118-O118)+Annex!$B$7*(N118-INDEX(N:N,IFERROR(MATCH($B118-Annex!$B$9/60,$B:$B),2)))/(60*($B118-INDEX($B:$B,IFERROR(MATCH($B118-Annex!$B$9/60,$B:$B),2)))))/Annex!$B$8)/1000,IF(Data!$B$2="",0,"-"))</f>
        <v>11.602882828923354</v>
      </c>
      <c r="M118" s="20">
        <v>381.81900000000002</v>
      </c>
      <c r="N118" s="20">
        <v>397.69</v>
      </c>
      <c r="O118" s="20">
        <v>225.75899999999999</v>
      </c>
      <c r="P118" s="50">
        <f>IFERROR(AVERAGE(INDEX(R:R,IFERROR(MATCH($B118-Annex!$B$4/60,$B:$B),2)):R118),IF(Data!$B$2="",0,"-"))</f>
        <v>-5.0443334601763983</v>
      </c>
      <c r="Q118" s="50">
        <f>IFERROR(AVERAGE(INDEX(S:S,IFERROR(MATCH($B118-Annex!$B$4/60,$B:$B),2)):S118),IF(Data!$B$2="",0,"-"))</f>
        <v>-0.77270704232200094</v>
      </c>
      <c r="R118" s="50">
        <f>IFERROR((5.670373*10^-8*(T118+273.15)^4+((Annex!$B$5+Annex!$B$6)*(T118-V118)+Annex!$B$7*(T118-INDEX(T:T,IFERROR(MATCH($B118-Annex!$B$9/60,$B:$B),2)))/(60*($B118-INDEX($B:$B,IFERROR(MATCH($B118-Annex!$B$9/60,$B:$B),2)))))/Annex!$B$8)/1000,IF(Data!$B$2="",0,"-"))</f>
        <v>-14.093262955461457</v>
      </c>
      <c r="S118" s="50">
        <f>IFERROR((5.670373*10^-8*(U118+273.15)^4+((Annex!$B$5+Annex!$B$6)*(U118-V118)+Annex!$B$7*(U118-INDEX(U:U,IFERROR(MATCH($B118-Annex!$B$9/60,$B:$B),2)))/(60*($B118-INDEX($B:$B,IFERROR(MATCH($B118-Annex!$B$9/60,$B:$B),2)))))/Annex!$B$8)/1000,IF(Data!$B$2="",0,"-"))</f>
        <v>-4.4402857406229721</v>
      </c>
      <c r="T118" s="20">
        <v>96.924999999999997</v>
      </c>
      <c r="U118" s="20">
        <v>61.515000000000001</v>
      </c>
      <c r="V118" s="20">
        <v>20.358000000000001</v>
      </c>
      <c r="W118" s="20">
        <v>62.436999999999998</v>
      </c>
      <c r="X118" s="20">
        <v>39.262999999999998</v>
      </c>
      <c r="Y118" s="20">
        <v>38.04</v>
      </c>
      <c r="Z118" s="20">
        <v>30.454000000000001</v>
      </c>
      <c r="AA118" s="20">
        <v>31.8</v>
      </c>
      <c r="AB118" s="20">
        <v>46.023000000000003</v>
      </c>
      <c r="AC118" s="20">
        <v>159.41800000000001</v>
      </c>
      <c r="AD118" s="20">
        <v>296.51299999999998</v>
      </c>
      <c r="AE118" s="20">
        <v>55.036000000000001</v>
      </c>
      <c r="AF118" s="20">
        <v>58.118000000000002</v>
      </c>
      <c r="AG118" s="20">
        <v>65.555999999999997</v>
      </c>
      <c r="AH118" s="20">
        <v>102.16800000000001</v>
      </c>
      <c r="AI118" s="20">
        <v>111.964</v>
      </c>
    </row>
    <row r="119" spans="1:35" x14ac:dyDescent="0.3">
      <c r="A119" s="5">
        <v>118</v>
      </c>
      <c r="B119" s="19">
        <v>10.962500008754432</v>
      </c>
      <c r="C119" s="20">
        <v>431.23736700000001</v>
      </c>
      <c r="D119" s="20">
        <v>415.49986200000001</v>
      </c>
      <c r="E119" s="20">
        <v>741.08043599999996</v>
      </c>
      <c r="F119" s="49">
        <f>IFERROR(SUM(C119:E119),IF(Data!$B$2="",0,"-"))</f>
        <v>1587.817665</v>
      </c>
      <c r="G119" s="50">
        <f>IFERROR(F119-Annex!$B$10,IF(Data!$B$2="",0,"-"))</f>
        <v>281.65966500000013</v>
      </c>
      <c r="H119" s="50">
        <f>IFERROR(-14000*(G119-INDEX(G:G,IFERROR(MATCH($B119-Annex!$B$11/60,$B:$B),2)))/(60*($B119-INDEX($B:$B,IFERROR(MATCH($B119-Annex!$B$11/60,$B:$B),2)))),IF(Data!$B$2="",0,"-"))</f>
        <v>-1357.6901627927155</v>
      </c>
      <c r="I119" s="50">
        <f>IFERROR(AVERAGE(INDEX(K:K,IFERROR(MATCH($B119-Annex!$B$4/60,$B:$B),2)):K119),IF(Data!$B$2="",0,"-"))</f>
        <v>8.1237309352326452</v>
      </c>
      <c r="J119" s="50">
        <f>IFERROR(AVERAGE(INDEX(L:L,IFERROR(MATCH($B119-Annex!$B$4/60,$B:$B),2)):L119),IF(Data!$B$2="",0,"-"))</f>
        <v>12.794963703999398</v>
      </c>
      <c r="K119" s="50">
        <f>IFERROR((5.670373*10^-8*(M119+273.15)^4+((Annex!$B$5+Annex!$B$6)*(M119-O119)+Annex!$B$7*(M119-INDEX(M:M,IFERROR(MATCH($B119-Annex!$B$9/60,$B:$B),2)))/(60*($B119-INDEX($B:$B,IFERROR(MATCH($B119-Annex!$B$9/60,$B:$B),2)))))/Annex!$B$8)/1000,IF(Data!$B$2="",0,"-"))</f>
        <v>2.8998757837500926</v>
      </c>
      <c r="L119" s="50">
        <f>IFERROR((5.670373*10^-8*(N119+273.15)^4+((Annex!$B$5+Annex!$B$6)*(N119-O119)+Annex!$B$7*(N119-INDEX(N:N,IFERROR(MATCH($B119-Annex!$B$9/60,$B:$B),2)))/(60*($B119-INDEX($B:$B,IFERROR(MATCH($B119-Annex!$B$9/60,$B:$B),2)))))/Annex!$B$8)/1000,IF(Data!$B$2="",0,"-"))</f>
        <v>10.74314007642467</v>
      </c>
      <c r="M119" s="20">
        <v>365.89</v>
      </c>
      <c r="N119" s="20">
        <v>387.346</v>
      </c>
      <c r="O119" s="20">
        <v>213.14599999999999</v>
      </c>
      <c r="P119" s="50">
        <f>IFERROR(AVERAGE(INDEX(R:R,IFERROR(MATCH($B119-Annex!$B$4/60,$B:$B),2)):R119),IF(Data!$B$2="",0,"-"))</f>
        <v>-7.2579112738507749</v>
      </c>
      <c r="Q119" s="50">
        <f>IFERROR(AVERAGE(INDEX(S:S,IFERROR(MATCH($B119-Annex!$B$4/60,$B:$B),2)):S119),IF(Data!$B$2="",0,"-"))</f>
        <v>-1.6004776851389833</v>
      </c>
      <c r="R119" s="50">
        <f>IFERROR((5.670373*10^-8*(T119+273.15)^4+((Annex!$B$5+Annex!$B$6)*(T119-V119)+Annex!$B$7*(T119-INDEX(T:T,IFERROR(MATCH($B119-Annex!$B$9/60,$B:$B),2)))/(60*($B119-INDEX($B:$B,IFERROR(MATCH($B119-Annex!$B$9/60,$B:$B),2)))))/Annex!$B$8)/1000,IF(Data!$B$2="",0,"-"))</f>
        <v>-9.7996749847477176</v>
      </c>
      <c r="S119" s="50">
        <f>IFERROR((5.670373*10^-8*(U119+273.15)^4+((Annex!$B$5+Annex!$B$6)*(U119-V119)+Annex!$B$7*(U119-INDEX(U:U,IFERROR(MATCH($B119-Annex!$B$9/60,$B:$B),2)))/(60*($B119-INDEX($B:$B,IFERROR(MATCH($B119-Annex!$B$9/60,$B:$B),2)))))/Annex!$B$8)/1000,IF(Data!$B$2="",0,"-"))</f>
        <v>-3.0706461068784292</v>
      </c>
      <c r="T119" s="20">
        <v>83.787000000000006</v>
      </c>
      <c r="U119" s="20">
        <v>56.372</v>
      </c>
      <c r="V119" s="20">
        <v>20.064</v>
      </c>
      <c r="W119" s="20">
        <v>82.21</v>
      </c>
      <c r="X119" s="20">
        <v>56.372</v>
      </c>
      <c r="Y119" s="20">
        <v>33.454999999999998</v>
      </c>
      <c r="Z119" s="20">
        <v>28.635000000000002</v>
      </c>
      <c r="AA119" s="20">
        <v>30.745000000000001</v>
      </c>
      <c r="AB119" s="20">
        <v>42.750999999999998</v>
      </c>
      <c r="AC119" s="20">
        <v>155.107</v>
      </c>
      <c r="AD119" s="20">
        <v>69.596999999999994</v>
      </c>
      <c r="AE119" s="20">
        <v>47.084000000000003</v>
      </c>
      <c r="AF119" s="20">
        <v>56.764000000000003</v>
      </c>
      <c r="AG119" s="20">
        <v>61.585999999999999</v>
      </c>
      <c r="AH119" s="20">
        <v>-38.000999999999998</v>
      </c>
      <c r="AI119" s="20">
        <v>175.97399999999999</v>
      </c>
    </row>
    <row r="120" spans="1:35" x14ac:dyDescent="0.3">
      <c r="A120" s="5">
        <v>119</v>
      </c>
      <c r="B120" s="19">
        <v>11.055666675092652</v>
      </c>
      <c r="C120" s="20">
        <v>432.44378799999998</v>
      </c>
      <c r="D120" s="20">
        <v>416.20419900000002</v>
      </c>
      <c r="E120" s="20">
        <v>742.28781600000002</v>
      </c>
      <c r="F120" s="49">
        <f>IFERROR(SUM(C120:E120),IF(Data!$B$2="",0,"-"))</f>
        <v>1590.9358030000001</v>
      </c>
      <c r="G120" s="50">
        <f>IFERROR(F120-Annex!$B$10,IF(Data!$B$2="",0,"-"))</f>
        <v>284.77780300000018</v>
      </c>
      <c r="H120" s="50">
        <f>IFERROR(-14000*(G120-INDEX(G:G,IFERROR(MATCH($B120-Annex!$B$11/60,$B:$B),2)))/(60*($B120-INDEX($B:$B,IFERROR(MATCH($B120-Annex!$B$11/60,$B:$B),2)))),IF(Data!$B$2="",0,"-"))</f>
        <v>-2203.1263168134828</v>
      </c>
      <c r="I120" s="50">
        <f>IFERROR(AVERAGE(INDEX(K:K,IFERROR(MATCH($B120-Annex!$B$4/60,$B:$B),2)):K120),IF(Data!$B$2="",0,"-"))</f>
        <v>6.7992847448116063</v>
      </c>
      <c r="J120" s="50">
        <f>IFERROR(AVERAGE(INDEX(L:L,IFERROR(MATCH($B120-Annex!$B$4/60,$B:$B),2)):L120),IF(Data!$B$2="",0,"-"))</f>
        <v>12.30736132807877</v>
      </c>
      <c r="K120" s="50">
        <f>IFERROR((5.670373*10^-8*(M120+273.15)^4+((Annex!$B$5+Annex!$B$6)*(M120-O120)+Annex!$B$7*(M120-INDEX(M:M,IFERROR(MATCH($B120-Annex!$B$9/60,$B:$B),2)))/(60*($B120-INDEX($B:$B,IFERROR(MATCH($B120-Annex!$B$9/60,$B:$B),2)))))/Annex!$B$8)/1000,IF(Data!$B$2="",0,"-"))</f>
        <v>2.9221312975303944</v>
      </c>
      <c r="L120" s="50">
        <f>IFERROR((5.670373*10^-8*(N120+273.15)^4+((Annex!$B$5+Annex!$B$6)*(N120-O120)+Annex!$B$7*(N120-INDEX(N:N,IFERROR(MATCH($B120-Annex!$B$9/60,$B:$B),2)))/(60*($B120-INDEX($B:$B,IFERROR(MATCH($B120-Annex!$B$9/60,$B:$B),2)))))/Annex!$B$8)/1000,IF(Data!$B$2="",0,"-"))</f>
        <v>10.916161923016276</v>
      </c>
      <c r="M120" s="20">
        <v>351.4</v>
      </c>
      <c r="N120" s="20">
        <v>377.82600000000002</v>
      </c>
      <c r="O120" s="20">
        <v>199.10900000000001</v>
      </c>
      <c r="P120" s="50">
        <f>IFERROR(AVERAGE(INDEX(R:R,IFERROR(MATCH($B120-Annex!$B$4/60,$B:$B),2)):R120),IF(Data!$B$2="",0,"-"))</f>
        <v>-8.9820800515820434</v>
      </c>
      <c r="Q120" s="50">
        <f>IFERROR(AVERAGE(INDEX(S:S,IFERROR(MATCH($B120-Annex!$B$4/60,$B:$B),2)):S120),IF(Data!$B$2="",0,"-"))</f>
        <v>-2.2216334459047848</v>
      </c>
      <c r="R120" s="50">
        <f>IFERROR((5.670373*10^-8*(T120+273.15)^4+((Annex!$B$5+Annex!$B$6)*(T120-V120)+Annex!$B$7*(T120-INDEX(T:T,IFERROR(MATCH($B120-Annex!$B$9/60,$B:$B),2)))/(60*($B120-INDEX($B:$B,IFERROR(MATCH($B120-Annex!$B$9/60,$B:$B),2)))))/Annex!$B$8)/1000,IF(Data!$B$2="",0,"-"))</f>
        <v>-6.6020638862758139</v>
      </c>
      <c r="S120" s="50">
        <f>IFERROR((5.670373*10^-8*(U120+273.15)^4+((Annex!$B$5+Annex!$B$6)*(U120-V120)+Annex!$B$7*(U120-INDEX(U:U,IFERROR(MATCH($B120-Annex!$B$9/60,$B:$B),2)))/(60*($B120-INDEX($B:$B,IFERROR(MATCH($B120-Annex!$B$9/60,$B:$B),2)))))/Annex!$B$8)/1000,IF(Data!$B$2="",0,"-"))</f>
        <v>-1.491672991572516</v>
      </c>
      <c r="T120" s="20">
        <v>74.488</v>
      </c>
      <c r="U120" s="20">
        <v>52.951000000000001</v>
      </c>
      <c r="V120" s="20">
        <v>19.439</v>
      </c>
      <c r="W120" s="20">
        <v>40.826999999999998</v>
      </c>
      <c r="X120" s="20">
        <v>33.091999999999999</v>
      </c>
      <c r="Y120" s="20">
        <v>31.763999999999999</v>
      </c>
      <c r="Z120" s="20">
        <v>26.324999999999999</v>
      </c>
      <c r="AA120" s="20">
        <v>28.89</v>
      </c>
      <c r="AB120" s="20">
        <v>45.106000000000002</v>
      </c>
      <c r="AC120" s="20">
        <v>151.63999999999999</v>
      </c>
      <c r="AD120" s="20">
        <v>39.497</v>
      </c>
      <c r="AE120" s="20">
        <v>47.03</v>
      </c>
      <c r="AF120" s="20">
        <v>55.036000000000001</v>
      </c>
      <c r="AG120" s="20">
        <v>59.329000000000001</v>
      </c>
      <c r="AH120" s="20">
        <v>9.8999999999999993E+37</v>
      </c>
      <c r="AI120" s="20">
        <v>88.381</v>
      </c>
    </row>
    <row r="121" spans="1:35" x14ac:dyDescent="0.3">
      <c r="A121" s="5">
        <v>120</v>
      </c>
      <c r="B121" s="19">
        <v>11.149166668765247</v>
      </c>
      <c r="C121" s="20">
        <v>433.60985899999997</v>
      </c>
      <c r="D121" s="20">
        <v>417.01458400000001</v>
      </c>
      <c r="E121" s="20">
        <v>743.51120800000001</v>
      </c>
      <c r="F121" s="49">
        <f>IFERROR(SUM(C121:E121),IF(Data!$B$2="",0,"-"))</f>
        <v>1594.1356510000001</v>
      </c>
      <c r="G121" s="50">
        <f>IFERROR(F121-Annex!$B$10,IF(Data!$B$2="",0,"-"))</f>
        <v>287.97765100000015</v>
      </c>
      <c r="H121" s="50">
        <f>IFERROR(-14000*(G121-INDEX(G:G,IFERROR(MATCH($B121-Annex!$B$11/60,$B:$B),2)))/(60*($B121-INDEX($B:$B,IFERROR(MATCH($B121-Annex!$B$11/60,$B:$B),2)))),IF(Data!$B$2="",0,"-"))</f>
        <v>-2987.2215314905884</v>
      </c>
      <c r="I121" s="50">
        <f>IFERROR(AVERAGE(INDEX(K:K,IFERROR(MATCH($B121-Annex!$B$4/60,$B:$B),2)):K121),IF(Data!$B$2="",0,"-"))</f>
        <v>5.6466204528812076</v>
      </c>
      <c r="J121" s="50">
        <f>IFERROR(AVERAGE(INDEX(L:L,IFERROR(MATCH($B121-Annex!$B$4/60,$B:$B),2)):L121),IF(Data!$B$2="",0,"-"))</f>
        <v>11.926451623285406</v>
      </c>
      <c r="K121" s="50">
        <f>IFERROR((5.670373*10^-8*(M121+273.15)^4+((Annex!$B$5+Annex!$B$6)*(M121-O121)+Annex!$B$7*(M121-INDEX(M:M,IFERROR(MATCH($B121-Annex!$B$9/60,$B:$B),2)))/(60*($B121-INDEX($B:$B,IFERROR(MATCH($B121-Annex!$B$9/60,$B:$B),2)))))/Annex!$B$8)/1000,IF(Data!$B$2="",0,"-"))</f>
        <v>3.1753347376718719</v>
      </c>
      <c r="L121" s="50">
        <f>IFERROR((5.670373*10^-8*(N121+273.15)^4+((Annex!$B$5+Annex!$B$6)*(N121-O121)+Annex!$B$7*(N121-INDEX(N:N,IFERROR(MATCH($B121-Annex!$B$9/60,$B:$B),2)))/(60*($B121-INDEX($B:$B,IFERROR(MATCH($B121-Annex!$B$9/60,$B:$B),2)))))/Annex!$B$8)/1000,IF(Data!$B$2="",0,"-"))</f>
        <v>11.013351404258682</v>
      </c>
      <c r="M121" s="20">
        <v>337.68900000000002</v>
      </c>
      <c r="N121" s="20">
        <v>368.50400000000002</v>
      </c>
      <c r="O121" s="20">
        <v>186.57499999999999</v>
      </c>
      <c r="P121" s="50">
        <f>IFERROR(AVERAGE(INDEX(R:R,IFERROR(MATCH($B121-Annex!$B$4/60,$B:$B),2)):R121),IF(Data!$B$2="",0,"-"))</f>
        <v>-10.29887198257288</v>
      </c>
      <c r="Q121" s="50">
        <f>IFERROR(AVERAGE(INDEX(S:S,IFERROR(MATCH($B121-Annex!$B$4/60,$B:$B),2)):S121),IF(Data!$B$2="",0,"-"))</f>
        <v>-2.6846730313861116</v>
      </c>
      <c r="R121" s="50">
        <f>IFERROR((5.670373*10^-8*(T121+273.15)^4+((Annex!$B$5+Annex!$B$6)*(T121-V121)+Annex!$B$7*(T121-INDEX(T:T,IFERROR(MATCH($B121-Annex!$B$9/60,$B:$B),2)))/(60*($B121-INDEX($B:$B,IFERROR(MATCH($B121-Annex!$B$9/60,$B:$B),2)))))/Annex!$B$8)/1000,IF(Data!$B$2="",0,"-"))</f>
        <v>-4.055307103673365</v>
      </c>
      <c r="S121" s="50">
        <f>IFERROR((5.670373*10^-8*(U121+273.15)^4+((Annex!$B$5+Annex!$B$6)*(U121-V121)+Annex!$B$7*(U121-INDEX(U:U,IFERROR(MATCH($B121-Annex!$B$9/60,$B:$B),2)))/(60*($B121-INDEX($B:$B,IFERROR(MATCH($B121-Annex!$B$9/60,$B:$B),2)))))/Annex!$B$8)/1000,IF(Data!$B$2="",0,"-"))</f>
        <v>-0.4389435712650086</v>
      </c>
      <c r="T121" s="20">
        <v>67.683000000000007</v>
      </c>
      <c r="U121" s="20">
        <v>50.368000000000002</v>
      </c>
      <c r="V121" s="20">
        <v>19.181000000000001</v>
      </c>
      <c r="W121" s="20">
        <v>34.000999999999998</v>
      </c>
      <c r="X121" s="20">
        <v>28.199000000000002</v>
      </c>
      <c r="Y121" s="20">
        <v>27.962</v>
      </c>
      <c r="Z121" s="20">
        <v>25.27</v>
      </c>
      <c r="AA121" s="20">
        <v>28.744</v>
      </c>
      <c r="AB121" s="20">
        <v>39.244999999999997</v>
      </c>
      <c r="AC121" s="20">
        <v>147.251</v>
      </c>
      <c r="AD121" s="20">
        <v>41.061</v>
      </c>
      <c r="AE121" s="20">
        <v>48.765000000000001</v>
      </c>
      <c r="AF121" s="20">
        <v>55.499000000000002</v>
      </c>
      <c r="AG121" s="20">
        <v>59.115000000000002</v>
      </c>
      <c r="AH121" s="20">
        <v>-130.31</v>
      </c>
      <c r="AI121" s="20">
        <v>48.338000000000001</v>
      </c>
    </row>
    <row r="122" spans="1:35" x14ac:dyDescent="0.3">
      <c r="A122" s="5">
        <v>121</v>
      </c>
      <c r="B122" s="19">
        <v>11.234166668727994</v>
      </c>
      <c r="C122" s="20">
        <v>434.47999800000002</v>
      </c>
      <c r="D122" s="20">
        <v>417.41514100000001</v>
      </c>
      <c r="E122" s="20">
        <v>744.60577599999999</v>
      </c>
      <c r="F122" s="49">
        <f>IFERROR(SUM(C122:E122),IF(Data!$B$2="",0,"-"))</f>
        <v>1596.5009150000001</v>
      </c>
      <c r="G122" s="50">
        <f>IFERROR(F122-Annex!$B$10,IF(Data!$B$2="",0,"-"))</f>
        <v>290.34291500000018</v>
      </c>
      <c r="H122" s="50">
        <f>IFERROR(-14000*(G122-INDEX(G:G,IFERROR(MATCH($B122-Annex!$B$11/60,$B:$B),2)))/(60*($B122-INDEX($B:$B,IFERROR(MATCH($B122-Annex!$B$11/60,$B:$B),2)))),IF(Data!$B$2="",0,"-"))</f>
        <v>-3669.8940260559643</v>
      </c>
      <c r="I122" s="50">
        <f>IFERROR(AVERAGE(INDEX(K:K,IFERROR(MATCH($B122-Annex!$B$4/60,$B:$B),2)):K122),IF(Data!$B$2="",0,"-"))</f>
        <v>4.5009474602536752</v>
      </c>
      <c r="J122" s="50">
        <f>IFERROR(AVERAGE(INDEX(L:L,IFERROR(MATCH($B122-Annex!$B$4/60,$B:$B),2)):L122),IF(Data!$B$2="",0,"-"))</f>
        <v>11.446152653615304</v>
      </c>
      <c r="K122" s="50">
        <f>IFERROR((5.670373*10^-8*(M122+273.15)^4+((Annex!$B$5+Annex!$B$6)*(M122-O122)+Annex!$B$7*(M122-INDEX(M:M,IFERROR(MATCH($B122-Annex!$B$9/60,$B:$B),2)))/(60*($B122-INDEX($B:$B,IFERROR(MATCH($B122-Annex!$B$9/60,$B:$B),2)))))/Annex!$B$8)/1000,IF(Data!$B$2="",0,"-"))</f>
        <v>2.6581727161102928</v>
      </c>
      <c r="L122" s="50">
        <f>IFERROR((5.670373*10^-8*(N122+273.15)^4+((Annex!$B$5+Annex!$B$6)*(N122-O122)+Annex!$B$7*(N122-INDEX(N:N,IFERROR(MATCH($B122-Annex!$B$9/60,$B:$B),2)))/(60*($B122-INDEX($B:$B,IFERROR(MATCH($B122-Annex!$B$9/60,$B:$B),2)))))/Annex!$B$8)/1000,IF(Data!$B$2="",0,"-"))</f>
        <v>10.376867829564896</v>
      </c>
      <c r="M122" s="20">
        <v>324.91899999999998</v>
      </c>
      <c r="N122" s="20">
        <v>359.41199999999998</v>
      </c>
      <c r="O122" s="20">
        <v>175.863</v>
      </c>
      <c r="P122" s="50">
        <f>IFERROR(AVERAGE(INDEX(R:R,IFERROR(MATCH($B122-Annex!$B$4/60,$B:$B),2)):R122),IF(Data!$B$2="",0,"-"))</f>
        <v>-10.172521428750317</v>
      </c>
      <c r="Q122" s="50">
        <f>IFERROR(AVERAGE(INDEX(S:S,IFERROR(MATCH($B122-Annex!$B$4/60,$B:$B),2)):S122),IF(Data!$B$2="",0,"-"))</f>
        <v>-2.6775560793540185</v>
      </c>
      <c r="R122" s="50">
        <f>IFERROR((5.670373*10^-8*(T122+273.15)^4+((Annex!$B$5+Annex!$B$6)*(T122-V122)+Annex!$B$7*(T122-INDEX(T:T,IFERROR(MATCH($B122-Annex!$B$9/60,$B:$B),2)))/(60*($B122-INDEX($B:$B,IFERROR(MATCH($B122-Annex!$B$9/60,$B:$B),2)))))/Annex!$B$8)/1000,IF(Data!$B$2="",0,"-"))</f>
        <v>-2.5543884461633524</v>
      </c>
      <c r="S122" s="50">
        <f>IFERROR((5.670373*10^-8*(U122+273.15)^4+((Annex!$B$5+Annex!$B$6)*(U122-V122)+Annex!$B$7*(U122-INDEX(U:U,IFERROR(MATCH($B122-Annex!$B$9/60,$B:$B),2)))/(60*($B122-INDEX($B:$B,IFERROR(MATCH($B122-Annex!$B$9/60,$B:$B),2)))))/Annex!$B$8)/1000,IF(Data!$B$2="",0,"-"))</f>
        <v>0.13660330434608225</v>
      </c>
      <c r="T122" s="20">
        <v>62.790999999999997</v>
      </c>
      <c r="U122" s="20">
        <v>48.604999999999997</v>
      </c>
      <c r="V122" s="20">
        <v>19.106999999999999</v>
      </c>
      <c r="W122" s="20">
        <v>42.786999999999999</v>
      </c>
      <c r="X122" s="20">
        <v>26.088999999999999</v>
      </c>
      <c r="Y122" s="20">
        <v>26.343</v>
      </c>
      <c r="Z122" s="20">
        <v>24.742999999999999</v>
      </c>
      <c r="AA122" s="20">
        <v>26.797999999999998</v>
      </c>
      <c r="AB122" s="20">
        <v>35.667000000000002</v>
      </c>
      <c r="AC122" s="20">
        <v>139.53299999999999</v>
      </c>
      <c r="AD122" s="20">
        <v>39.729999999999997</v>
      </c>
      <c r="AE122" s="20">
        <v>47.280999999999999</v>
      </c>
      <c r="AF122" s="20">
        <v>54.466000000000001</v>
      </c>
      <c r="AG122" s="20">
        <v>57.494</v>
      </c>
      <c r="AH122" s="20">
        <v>9.8999999999999993E+37</v>
      </c>
      <c r="AI122" s="20">
        <v>-30.940999999999999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I12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tr">
        <f>IF(ISBLANK(Meas!A1),"",Meas!A1)</f>
        <v>Sample</v>
      </c>
      <c r="B1" s="18" t="str">
        <f>IF(ISBLANK(Meas!B1),"",Meas!B1)</f>
        <v>Time (minute)</v>
      </c>
      <c r="C1" s="18" t="str">
        <f>IF(ISBLANK(Meas!C1),"",Meas!C1)</f>
        <v>Masse LC1</v>
      </c>
      <c r="D1" s="18" t="str">
        <f>IF(ISBLANK(Meas!D1),"",Meas!D1)</f>
        <v>Masse LC2</v>
      </c>
      <c r="E1" s="18" t="str">
        <f>IF(ISBLANK(Meas!E1),"",Meas!E1)</f>
        <v>Masse LC3</v>
      </c>
      <c r="F1" s="18" t="str">
        <f>IF(ISBLANK(Meas!F1),"",Meas!F1)</f>
        <v>Masse totale</v>
      </c>
      <c r="G1" s="18" t="str">
        <f>IF(ISBLANK(Meas!G1),"",Meas!G1)</f>
        <v>Masse totale nette</v>
      </c>
      <c r="H1" s="18" t="str">
        <f>IF(ISBLANK(Meas!H1),"",Meas!H1)</f>
        <v>RHR</v>
      </c>
      <c r="I1" s="18" t="str">
        <f>IF(ISBLANK(Meas!I1),"",Meas!I1)</f>
        <v>VF1f</v>
      </c>
      <c r="J1" s="18" t="str">
        <f>IF(ISBLANK(Meas!J1),"",Meas!J1)</f>
        <v>HF1f</v>
      </c>
      <c r="K1" s="18" t="str">
        <f>IF(ISBLANK(Meas!K1),"",Meas!K1)</f>
        <v>VF1</v>
      </c>
      <c r="L1" s="18" t="str">
        <f>IF(ISBLANK(Meas!L1),"",Meas!L1)</f>
        <v>HF1</v>
      </c>
      <c r="M1" s="18" t="str">
        <f>IF(ISBLANK(Meas!M1),"",Meas!M1)</f>
        <v>ThVF1</v>
      </c>
      <c r="N1" s="18" t="str">
        <f>IF(ISBLANK(Meas!N1),"",Meas!N1)</f>
        <v>ThHF1</v>
      </c>
      <c r="O1" s="18" t="str">
        <f>IF(ISBLANK(Meas!O1),"",Meas!O1)</f>
        <v>Th1g</v>
      </c>
      <c r="P1" s="18" t="str">
        <f>IF(ISBLANK(Meas!P1),"",Meas!P1)</f>
        <v>VF2f</v>
      </c>
      <c r="Q1" s="18" t="str">
        <f>IF(ISBLANK(Meas!Q1),"",Meas!Q1)</f>
        <v>HF2f</v>
      </c>
      <c r="R1" s="18" t="str">
        <f>IF(ISBLANK(Meas!R1),"",Meas!R1)</f>
        <v>VF2</v>
      </c>
      <c r="S1" s="18" t="str">
        <f>IF(ISBLANK(Meas!S1),"",Meas!S1)</f>
        <v>HF2</v>
      </c>
      <c r="T1" s="18" t="str">
        <f>IF(ISBLANK(Meas!T1),"",Meas!T1)</f>
        <v>ThVF2</v>
      </c>
      <c r="U1" s="18" t="str">
        <f>IF(ISBLANK(Meas!U1),"",Meas!U1)</f>
        <v>ThHF2</v>
      </c>
      <c r="V1" s="18" t="str">
        <f>IF(ISBLANK(Meas!V1),"",Meas!V1)</f>
        <v>Th2g</v>
      </c>
      <c r="W1" s="18" t="str">
        <f>IF(ISBLANK(Meas!W1),"",Meas!W1)</f>
        <v>Th1f</v>
      </c>
      <c r="X1" s="18" t="str">
        <f>IF(ISBLANK(Meas!X1),"",Meas!X1)</f>
        <v>Th2f</v>
      </c>
      <c r="Y1" s="18" t="str">
        <f>IF(ISBLANK(Meas!Y1),"",Meas!Y1)</f>
        <v>Th3f</v>
      </c>
      <c r="Z1" s="18" t="str">
        <f>IF(ISBLANK(Meas!Z1),"",Meas!Z1)</f>
        <v>Th4f</v>
      </c>
      <c r="AA1" s="18" t="str">
        <f>IF(ISBLANK(Meas!AA1),"",Meas!AA1)</f>
        <v>Th5f</v>
      </c>
      <c r="AB1" s="18" t="str">
        <f>IF(ISBLANK(Meas!AB1),"",Meas!AB1)</f>
        <v>Th6f</v>
      </c>
      <c r="AC1" s="18" t="str">
        <f>IF(ISBLANK(Meas!AC1),"",Meas!AC1)</f>
        <v>Th7f</v>
      </c>
      <c r="AD1" s="18" t="str">
        <f>IF(ISBLANK(Meas!AD1),"",Meas!AD1)</f>
        <v>Th1o</v>
      </c>
      <c r="AE1" s="18" t="str">
        <f>IF(ISBLANK(Meas!AE1),"",Meas!AE1)</f>
        <v>Th2o</v>
      </c>
      <c r="AF1" s="18" t="str">
        <f>IF(ISBLANK(Meas!AF1),"",Meas!AF1)</f>
        <v>Th3o</v>
      </c>
      <c r="AG1" s="18" t="str">
        <f>IF(ISBLANK(Meas!AG1),"",Meas!AG1)</f>
        <v>Th4o</v>
      </c>
      <c r="AH1" s="18" t="str">
        <f>IF(ISBLANK(Meas!AH1),"",Meas!AH1)</f>
        <v>Th5o</v>
      </c>
      <c r="AI1" s="18" t="str">
        <f>IF(ISBLANK(Meas!AI1),"",Meas!AI1)</f>
        <v>Th6o</v>
      </c>
    </row>
    <row r="2" spans="1:35" x14ac:dyDescent="0.3">
      <c r="A2" s="5">
        <v>1</v>
      </c>
      <c r="B2" s="19">
        <v>0</v>
      </c>
      <c r="C2" s="5" t="s">
        <v>11</v>
      </c>
      <c r="D2" s="5" t="s">
        <v>11</v>
      </c>
      <c r="E2" s="5" t="s">
        <v>11</v>
      </c>
      <c r="F2" s="5" t="s">
        <v>11</v>
      </c>
      <c r="G2" s="5" t="s">
        <v>11</v>
      </c>
      <c r="H2" s="5" t="s">
        <v>11</v>
      </c>
      <c r="I2" s="5" t="s">
        <v>11</v>
      </c>
      <c r="J2" s="5" t="s">
        <v>11</v>
      </c>
      <c r="K2" s="5" t="s">
        <v>11</v>
      </c>
      <c r="L2" s="5" t="s">
        <v>11</v>
      </c>
      <c r="M2" s="5" t="s">
        <v>11</v>
      </c>
      <c r="N2" s="5" t="s">
        <v>11</v>
      </c>
      <c r="O2" s="5" t="s">
        <v>11</v>
      </c>
      <c r="P2" s="5" t="s">
        <v>11</v>
      </c>
      <c r="Q2" s="5" t="s">
        <v>11</v>
      </c>
      <c r="R2" s="5" t="s">
        <v>11</v>
      </c>
      <c r="S2" s="5" t="s">
        <v>11</v>
      </c>
      <c r="T2" s="5" t="s">
        <v>11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11</v>
      </c>
      <c r="AG2" s="5" t="s">
        <v>11</v>
      </c>
      <c r="AH2" s="5" t="s">
        <v>11</v>
      </c>
      <c r="AI2" s="5" t="s">
        <v>11</v>
      </c>
    </row>
    <row r="3" spans="1:35" x14ac:dyDescent="0.3">
      <c r="A3" s="5">
        <v>2</v>
      </c>
      <c r="B3" s="19">
        <v>9.1500008711591363E-2</v>
      </c>
      <c r="C3" s="5">
        <v>-0.35824040305031862</v>
      </c>
      <c r="D3" s="5">
        <v>0.1195628301466944</v>
      </c>
      <c r="E3" s="5">
        <v>-0.42337700887202512</v>
      </c>
      <c r="F3" s="5">
        <v>-0.66205458177627063</v>
      </c>
      <c r="G3" s="5">
        <v>-0.66205458177627063</v>
      </c>
      <c r="H3" s="5" t="s">
        <v>11</v>
      </c>
      <c r="I3" s="5" t="s">
        <v>11</v>
      </c>
      <c r="J3" s="5" t="s">
        <v>11</v>
      </c>
      <c r="K3" s="5" t="s">
        <v>11</v>
      </c>
      <c r="L3" s="5" t="s">
        <v>11</v>
      </c>
      <c r="M3" s="5">
        <v>0.29508193911873443</v>
      </c>
      <c r="N3" s="5">
        <v>1.6939889097558298</v>
      </c>
      <c r="O3" s="5">
        <v>8.7431685664808759E-2</v>
      </c>
      <c r="P3" s="5" t="s">
        <v>11</v>
      </c>
      <c r="Q3" s="5" t="s">
        <v>11</v>
      </c>
      <c r="R3" s="5" t="s">
        <v>11</v>
      </c>
      <c r="S3" s="5" t="s">
        <v>11</v>
      </c>
      <c r="T3" s="5">
        <v>1.6939889097558298</v>
      </c>
      <c r="U3" s="5">
        <v>0.69945348531854767</v>
      </c>
      <c r="V3" s="5">
        <v>1.1038250315183222</v>
      </c>
      <c r="W3" s="5">
        <v>21.792347651955978</v>
      </c>
      <c r="X3" s="5">
        <v>0.29508193911877323</v>
      </c>
      <c r="Y3" s="5">
        <v>1.9016391632097942</v>
      </c>
      <c r="Z3" s="5">
        <v>1.300546324264171</v>
      </c>
      <c r="AA3" s="5">
        <v>1.8907102025017175</v>
      </c>
      <c r="AB3" s="5">
        <v>2.6994532949012666</v>
      </c>
      <c r="AC3" s="5">
        <v>-0.72131140673474015</v>
      </c>
      <c r="AD3" s="5">
        <v>0.68852452461043201</v>
      </c>
      <c r="AE3" s="5">
        <v>0.89617477806439649</v>
      </c>
      <c r="AF3" s="5">
        <v>1.4972676170100199</v>
      </c>
      <c r="AG3" s="5">
        <v>1.8907102025016786</v>
      </c>
      <c r="AH3" s="5">
        <v>0</v>
      </c>
      <c r="AI3" s="5">
        <v>0</v>
      </c>
    </row>
    <row r="4" spans="1:35" x14ac:dyDescent="0.3">
      <c r="A4" s="5">
        <v>3</v>
      </c>
      <c r="B4" s="19">
        <v>0.1903333340305835</v>
      </c>
      <c r="C4" s="5">
        <v>0.69789666994779254</v>
      </c>
      <c r="D4" s="5">
        <v>-0.57915761609199334</v>
      </c>
      <c r="E4" s="5">
        <v>-7.5231173104442037E-2</v>
      </c>
      <c r="F4" s="5">
        <v>4.3507880751954497E-2</v>
      </c>
      <c r="G4" s="5">
        <v>4.3507880751954497E-2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  <c r="M4" s="5">
        <v>-0.24693520049645351</v>
      </c>
      <c r="N4" s="5">
        <v>0.71978983974497479</v>
      </c>
      <c r="O4" s="5">
        <v>-0.15236427264674554</v>
      </c>
      <c r="P4" s="5" t="s">
        <v>11</v>
      </c>
      <c r="Q4" s="5" t="s">
        <v>11</v>
      </c>
      <c r="R4" s="5" t="s">
        <v>11</v>
      </c>
      <c r="S4" s="5" t="s">
        <v>11</v>
      </c>
      <c r="T4" s="5">
        <v>-0.15236427264674554</v>
      </c>
      <c r="U4" s="5">
        <v>0.62521891189526679</v>
      </c>
      <c r="V4" s="5">
        <v>-0.24693520049645351</v>
      </c>
      <c r="W4" s="5">
        <v>28.539404448866364</v>
      </c>
      <c r="X4" s="5">
        <v>11.831873862085233</v>
      </c>
      <c r="Y4" s="5">
        <v>7.6760069771343327</v>
      </c>
      <c r="Z4" s="5">
        <v>5.4535901726662885</v>
      </c>
      <c r="AA4" s="5">
        <v>3.6147110200331585</v>
      </c>
      <c r="AB4" s="5">
        <v>1.0087565637301812</v>
      </c>
      <c r="AC4" s="5">
        <v>2.6532399202278127</v>
      </c>
      <c r="AD4" s="5">
        <v>-0.44133099663195197</v>
      </c>
      <c r="AE4" s="5">
        <v>0.61996497145918439</v>
      </c>
      <c r="AF4" s="5">
        <v>4.2031523488752887E-2</v>
      </c>
      <c r="AG4" s="5">
        <v>0.90893169544437213</v>
      </c>
      <c r="AH4" s="5">
        <v>0</v>
      </c>
      <c r="AI4" s="5">
        <v>-5.201401031733742E+38</v>
      </c>
    </row>
    <row r="5" spans="1:35" x14ac:dyDescent="0.3">
      <c r="A5" s="5">
        <v>4</v>
      </c>
      <c r="B5" s="19">
        <v>0.2836666745133698</v>
      </c>
      <c r="C5" s="5">
        <v>-0.31415392785518176</v>
      </c>
      <c r="D5" s="5">
        <v>-0.18686720987218236</v>
      </c>
      <c r="E5" s="5">
        <v>4.7460633234754607E-2</v>
      </c>
      <c r="F5" s="5">
        <v>-0.45356050449280993</v>
      </c>
      <c r="G5" s="5">
        <v>-0.45356050449280993</v>
      </c>
      <c r="H5" s="5" t="s">
        <v>11</v>
      </c>
      <c r="I5" s="5" t="s">
        <v>11</v>
      </c>
      <c r="J5" s="5" t="s">
        <v>11</v>
      </c>
      <c r="K5" s="5" t="s">
        <v>11</v>
      </c>
      <c r="L5" s="5" t="s">
        <v>11</v>
      </c>
      <c r="M5" s="5">
        <v>0.28907167237981601</v>
      </c>
      <c r="N5" s="5">
        <v>0.41598118708314102</v>
      </c>
      <c r="O5" s="5">
        <v>-3.5252642973153489E-2</v>
      </c>
      <c r="P5" s="5" t="s">
        <v>11</v>
      </c>
      <c r="Q5" s="5" t="s">
        <v>11</v>
      </c>
      <c r="R5" s="5" t="s">
        <v>11</v>
      </c>
      <c r="S5" s="5" t="s">
        <v>11</v>
      </c>
      <c r="T5" s="5">
        <v>-0.1656874219737976</v>
      </c>
      <c r="U5" s="5">
        <v>0.48296120873212889</v>
      </c>
      <c r="V5" s="5">
        <v>-9.8707400324822253E-2</v>
      </c>
      <c r="W5" s="5">
        <v>26.076380007237564</v>
      </c>
      <c r="X5" s="5">
        <v>13.949470824474657</v>
      </c>
      <c r="Y5" s="5">
        <v>10.209165405023656</v>
      </c>
      <c r="Z5" s="5">
        <v>8.975322900963473</v>
      </c>
      <c r="AA5" s="5">
        <v>4.5017625076710006</v>
      </c>
      <c r="AB5" s="5">
        <v>2.1045827854969263</v>
      </c>
      <c r="AC5" s="5">
        <v>5.9929493054351539</v>
      </c>
      <c r="AD5" s="5">
        <v>-0.1656874219737976</v>
      </c>
      <c r="AE5" s="5">
        <v>0.54641596608379761</v>
      </c>
      <c r="AF5" s="5">
        <v>0.28907167237981601</v>
      </c>
      <c r="AG5" s="5">
        <v>0.48296120873212889</v>
      </c>
      <c r="AH5" s="5">
        <v>0</v>
      </c>
      <c r="AI5" s="5">
        <v>0</v>
      </c>
    </row>
    <row r="6" spans="1:35" x14ac:dyDescent="0.3">
      <c r="A6" s="5">
        <v>5</v>
      </c>
      <c r="B6" s="19">
        <v>0.37783333333209157</v>
      </c>
      <c r="C6" s="5">
        <v>0.76990030878074922</v>
      </c>
      <c r="D6" s="5">
        <v>-3.7850022055825834E-2</v>
      </c>
      <c r="E6" s="5">
        <v>3.5632112924691144E-2</v>
      </c>
      <c r="F6" s="5">
        <v>0.76768239964976503</v>
      </c>
      <c r="G6" s="5">
        <v>0.76768239964976503</v>
      </c>
      <c r="H6" s="5" t="s">
        <v>11</v>
      </c>
      <c r="I6" s="5" t="s">
        <v>11</v>
      </c>
      <c r="J6" s="5" t="s">
        <v>11</v>
      </c>
      <c r="K6" s="5" t="s">
        <v>11</v>
      </c>
      <c r="L6" s="5" t="s">
        <v>11</v>
      </c>
      <c r="M6" s="5">
        <v>0.1191001323338669</v>
      </c>
      <c r="N6" s="5">
        <v>0.45787384208354698</v>
      </c>
      <c r="O6" s="5">
        <v>-0.17203352448226264</v>
      </c>
      <c r="P6" s="5" t="s">
        <v>11</v>
      </c>
      <c r="Q6" s="5" t="s">
        <v>11</v>
      </c>
      <c r="R6" s="5" t="s">
        <v>11</v>
      </c>
      <c r="S6" s="5" t="s">
        <v>11</v>
      </c>
      <c r="T6" s="5">
        <v>0.36259373621645535</v>
      </c>
      <c r="U6" s="5">
        <v>2.1173356859352656E-2</v>
      </c>
      <c r="V6" s="5">
        <v>0.1191001323338669</v>
      </c>
      <c r="W6" s="5">
        <v>28.771945302256015</v>
      </c>
      <c r="X6" s="5">
        <v>25.204234671454692</v>
      </c>
      <c r="Y6" s="5">
        <v>15.04367004857172</v>
      </c>
      <c r="Z6" s="5">
        <v>11.195412439383951</v>
      </c>
      <c r="AA6" s="5">
        <v>4.9863255403781004</v>
      </c>
      <c r="AB6" s="5">
        <v>2.8451698279758242</v>
      </c>
      <c r="AC6" s="5">
        <v>6.349360388199079</v>
      </c>
      <c r="AD6" s="5">
        <v>0.11910013233387631</v>
      </c>
      <c r="AE6" s="5">
        <v>0.11910013233387631</v>
      </c>
      <c r="AF6" s="5">
        <v>6.881340979290318E-2</v>
      </c>
      <c r="AG6" s="5">
        <v>0.65372739303258487</v>
      </c>
      <c r="AH6" s="5">
        <v>-2.6202029113451793E+38</v>
      </c>
      <c r="AI6" s="5">
        <v>0</v>
      </c>
    </row>
    <row r="7" spans="1:35" x14ac:dyDescent="0.3">
      <c r="A7" s="5">
        <v>6</v>
      </c>
      <c r="B7" s="19">
        <v>0.47066667233593762</v>
      </c>
      <c r="C7" s="5">
        <v>-2.8561614386837842E-2</v>
      </c>
      <c r="D7" s="5">
        <v>0.19311118747563638</v>
      </c>
      <c r="E7" s="5">
        <v>-9.1249290685638126E-2</v>
      </c>
      <c r="F7" s="5">
        <v>7.3300282403160402E-2</v>
      </c>
      <c r="G7" s="5">
        <v>7.3300282403160402E-2</v>
      </c>
      <c r="H7" s="5" t="s">
        <v>11</v>
      </c>
      <c r="I7" s="5" t="s">
        <v>11</v>
      </c>
      <c r="J7" s="5" t="s">
        <v>11</v>
      </c>
      <c r="K7" s="5" t="s">
        <v>11</v>
      </c>
      <c r="L7" s="5" t="s">
        <v>11</v>
      </c>
      <c r="M7" s="5">
        <v>0.29107648374605311</v>
      </c>
      <c r="N7" s="5">
        <v>0.3293201093477181</v>
      </c>
      <c r="O7" s="5">
        <v>0.17422096107428095</v>
      </c>
      <c r="P7" s="5" t="s">
        <v>11</v>
      </c>
      <c r="Q7" s="5" t="s">
        <v>11</v>
      </c>
      <c r="R7" s="5" t="s">
        <v>11</v>
      </c>
      <c r="S7" s="5" t="s">
        <v>11</v>
      </c>
      <c r="T7" s="5">
        <v>-2.3371104534352923E-2</v>
      </c>
      <c r="U7" s="5">
        <v>0.33144475521448019</v>
      </c>
      <c r="V7" s="5">
        <v>0.25283285814438056</v>
      </c>
      <c r="W7" s="5">
        <v>32.063030775267698</v>
      </c>
      <c r="X7" s="5">
        <v>46.376769979626474</v>
      </c>
      <c r="Y7" s="5">
        <v>24.945467121623345</v>
      </c>
      <c r="Z7" s="5">
        <v>16.833569202335553</v>
      </c>
      <c r="AA7" s="5">
        <v>9.4865437950811877</v>
      </c>
      <c r="AB7" s="5">
        <v>6.1912180557371927</v>
      </c>
      <c r="AC7" s="5">
        <v>7.4341358877915047</v>
      </c>
      <c r="AD7" s="5">
        <v>-6.1614730136025454E-2</v>
      </c>
      <c r="AE7" s="5">
        <v>0.36968838081616029</v>
      </c>
      <c r="AF7" s="5">
        <v>0.25070821227761847</v>
      </c>
      <c r="AG7" s="5">
        <v>0.21246458667594595</v>
      </c>
      <c r="AH7" s="5">
        <v>-2.1033994080919095E+38</v>
      </c>
      <c r="AI7" s="5">
        <v>0</v>
      </c>
    </row>
    <row r="8" spans="1:35" x14ac:dyDescent="0.3">
      <c r="A8" s="5">
        <v>7</v>
      </c>
      <c r="B8" s="19">
        <v>0.56433334015309811</v>
      </c>
      <c r="C8" s="5">
        <v>1.0800708670422963</v>
      </c>
      <c r="D8" s="5">
        <v>-0.29375900412878631</v>
      </c>
      <c r="E8" s="5">
        <v>-0.12235498966148504</v>
      </c>
      <c r="F8" s="5">
        <v>0.66395687325212571</v>
      </c>
      <c r="G8" s="5">
        <v>0.66395687325212571</v>
      </c>
      <c r="H8" s="5" t="s">
        <v>11</v>
      </c>
      <c r="I8" s="5" t="s">
        <v>11</v>
      </c>
      <c r="J8" s="5" t="s">
        <v>11</v>
      </c>
      <c r="K8" s="5" t="s">
        <v>11</v>
      </c>
      <c r="L8" s="5" t="s">
        <v>11</v>
      </c>
      <c r="M8" s="5">
        <v>-0.11518015218162977</v>
      </c>
      <c r="N8" s="5">
        <v>0.40578853614757859</v>
      </c>
      <c r="O8" s="5">
        <v>1.4176018730044902E-2</v>
      </c>
      <c r="P8" s="5" t="s">
        <v>11</v>
      </c>
      <c r="Q8" s="5" t="s">
        <v>11</v>
      </c>
      <c r="R8" s="5" t="s">
        <v>11</v>
      </c>
      <c r="S8" s="5" t="s">
        <v>11</v>
      </c>
      <c r="T8" s="5">
        <v>0.17720023412557701</v>
      </c>
      <c r="U8" s="5">
        <v>0.24276432075204646</v>
      </c>
      <c r="V8" s="5">
        <v>-4.9616065555166594E-2</v>
      </c>
      <c r="W8" s="5">
        <v>38.241582526641587</v>
      </c>
      <c r="X8" s="5">
        <v>59.03248599659598</v>
      </c>
      <c r="Y8" s="5">
        <v>36.797400618518104</v>
      </c>
      <c r="Z8" s="5">
        <v>24.804488772898793</v>
      </c>
      <c r="AA8" s="5">
        <v>13.004725182476378</v>
      </c>
      <c r="AB8" s="5">
        <v>9.6237447153602869</v>
      </c>
      <c r="AC8" s="5">
        <v>7.8765504068820658</v>
      </c>
      <c r="AD8" s="5">
        <v>0.11163614749911382</v>
      </c>
      <c r="AE8" s="5">
        <v>0.24276432075204646</v>
      </c>
      <c r="AF8" s="5">
        <v>1.4176018730044902E-2</v>
      </c>
      <c r="AG8" s="5">
        <v>0.34022444952111541</v>
      </c>
      <c r="AH8" s="5">
        <v>0</v>
      </c>
      <c r="AI8" s="5">
        <v>-1.7542823178432496E+38</v>
      </c>
    </row>
    <row r="9" spans="1:35" x14ac:dyDescent="0.3">
      <c r="A9" s="5">
        <v>8</v>
      </c>
      <c r="B9" s="19">
        <v>0.6633333396166563</v>
      </c>
      <c r="C9" s="5">
        <v>-0.2484692520023849</v>
      </c>
      <c r="D9" s="5">
        <v>-0.11330923977001134</v>
      </c>
      <c r="E9" s="5">
        <v>2.5040513076313903E-2</v>
      </c>
      <c r="F9" s="5">
        <v>-0.33673797869598293</v>
      </c>
      <c r="G9" s="5">
        <v>-0.33673797869598293</v>
      </c>
      <c r="H9" s="5">
        <v>-114.4329748739414</v>
      </c>
      <c r="I9" s="5">
        <v>-4.1309926657325781E-2</v>
      </c>
      <c r="J9" s="5">
        <v>-0.20468719752340572</v>
      </c>
      <c r="K9" s="5">
        <v>-0.106404117265366</v>
      </c>
      <c r="L9" s="5">
        <v>-0.33236272235013098</v>
      </c>
      <c r="M9" s="5">
        <v>6.4704168155852532E-2</v>
      </c>
      <c r="N9" s="5">
        <v>-0.12765957501018732</v>
      </c>
      <c r="O9" s="5">
        <v>0.12940833631169885</v>
      </c>
      <c r="P9" s="5">
        <v>-0.22259629958712007</v>
      </c>
      <c r="Q9" s="5">
        <v>-6.2795696960403671E-2</v>
      </c>
      <c r="R9" s="5">
        <v>-0.18863519923512437</v>
      </c>
      <c r="S9" s="5">
        <v>-0.1583432151711418</v>
      </c>
      <c r="T9" s="5">
        <v>-0.12940833631169263</v>
      </c>
      <c r="U9" s="5">
        <v>3.1477703427170496E-2</v>
      </c>
      <c r="V9" s="5">
        <v>-9.7930632884528357E-2</v>
      </c>
      <c r="W9" s="5">
        <v>44.250655973393997</v>
      </c>
      <c r="X9" s="5">
        <v>72.323521146524484</v>
      </c>
      <c r="Y9" s="5">
        <v>50.567181794445979</v>
      </c>
      <c r="Z9" s="5">
        <v>36.015739004586209</v>
      </c>
      <c r="AA9" s="5">
        <v>23.442145246733585</v>
      </c>
      <c r="AB9" s="5">
        <v>17.781404913747636</v>
      </c>
      <c r="AC9" s="5">
        <v>13.168172600365819</v>
      </c>
      <c r="AD9" s="5">
        <v>9.6181871583016817E-2</v>
      </c>
      <c r="AE9" s="5">
        <v>3.1477703427170496E-2</v>
      </c>
      <c r="AF9" s="5">
        <v>-6.4704168155852532E-2</v>
      </c>
      <c r="AG9" s="5">
        <v>-0.12765957501018732</v>
      </c>
      <c r="AH9" s="5">
        <v>-1.7312736884943113E+38</v>
      </c>
      <c r="AI9" s="5">
        <v>0</v>
      </c>
    </row>
    <row r="10" spans="1:35" x14ac:dyDescent="0.3">
      <c r="A10" s="5">
        <v>9</v>
      </c>
      <c r="B10" s="19">
        <v>0.75716667110100389</v>
      </c>
      <c r="C10" s="5">
        <v>-0.25954895447811771</v>
      </c>
      <c r="D10" s="5">
        <v>0.15587297750803344</v>
      </c>
      <c r="E10" s="5">
        <v>-0.21092443259936158</v>
      </c>
      <c r="F10" s="5">
        <v>-0.31460040956984697</v>
      </c>
      <c r="G10" s="5">
        <v>-0.31460040956984697</v>
      </c>
      <c r="H10" s="5">
        <v>110.3569455237426</v>
      </c>
      <c r="I10" s="5">
        <v>1.0137151876397948E-2</v>
      </c>
      <c r="J10" s="5">
        <v>-0.183830766206692</v>
      </c>
      <c r="K10" s="5">
        <v>0.14248885994709384</v>
      </c>
      <c r="L10" s="5">
        <v>-0.2130577091806922</v>
      </c>
      <c r="M10" s="5">
        <v>0.19582475613323111</v>
      </c>
      <c r="N10" s="5">
        <v>-3.351955285163731E-2</v>
      </c>
      <c r="O10" s="5">
        <v>0.19582475613323111</v>
      </c>
      <c r="P10" s="5">
        <v>-0.13887467041229434</v>
      </c>
      <c r="Q10" s="5">
        <v>-8.198174753348024E-2</v>
      </c>
      <c r="R10" s="5">
        <v>-0.12620301192159677</v>
      </c>
      <c r="S10" s="5">
        <v>-0.10734959548696099</v>
      </c>
      <c r="T10" s="5">
        <v>-6.5274918711081209E-2</v>
      </c>
      <c r="U10" s="5">
        <v>3.1755365859443899E-2</v>
      </c>
      <c r="V10" s="5">
        <v>0.22758012199267499</v>
      </c>
      <c r="W10" s="5">
        <v>48.257570984399749</v>
      </c>
      <c r="X10" s="5">
        <v>84.800940340649518</v>
      </c>
      <c r="Y10" s="5">
        <v>61.566597653490625</v>
      </c>
      <c r="Z10" s="5">
        <v>42.991472812708828</v>
      </c>
      <c r="AA10" s="5">
        <v>28.442222688107506</v>
      </c>
      <c r="AB10" s="5">
        <v>22.945016020439539</v>
      </c>
      <c r="AC10" s="5">
        <v>16.096442116753067</v>
      </c>
      <c r="AD10" s="5">
        <v>6.5274918711074936E-2</v>
      </c>
      <c r="AE10" s="5">
        <v>9.879447156271226E-2</v>
      </c>
      <c r="AF10" s="5">
        <v>9.7030284570518835E-2</v>
      </c>
      <c r="AG10" s="5">
        <v>-9.7030284570518835E-2</v>
      </c>
      <c r="AH10" s="5">
        <v>-1.746545122269348E+38</v>
      </c>
      <c r="AI10" s="5">
        <v>1.746545122269348E+38</v>
      </c>
    </row>
    <row r="11" spans="1:35" x14ac:dyDescent="0.3">
      <c r="A11" s="5">
        <v>10</v>
      </c>
      <c r="B11" s="19">
        <v>0.85083333891816437</v>
      </c>
      <c r="C11" s="5">
        <v>0.12601057940356589</v>
      </c>
      <c r="D11" s="5">
        <v>-6.8263885079694955E-2</v>
      </c>
      <c r="E11" s="5">
        <v>-0.14251542813225404</v>
      </c>
      <c r="F11" s="5">
        <v>-8.4768733808182645E-2</v>
      </c>
      <c r="G11" s="5">
        <v>-8.4768733808182645E-2</v>
      </c>
      <c r="H11" s="5">
        <v>-101.13780128686641</v>
      </c>
      <c r="I11" s="5">
        <v>-4.1327928971661371E-3</v>
      </c>
      <c r="J11" s="5">
        <v>-0.13939104694773219</v>
      </c>
      <c r="K11" s="5">
        <v>-7.6619777275357931E-2</v>
      </c>
      <c r="L11" s="5">
        <v>-5.5975554590719324E-2</v>
      </c>
      <c r="M11" s="5">
        <v>-6.5236556240186885E-2</v>
      </c>
      <c r="N11" s="5">
        <v>-0.19394651855189241</v>
      </c>
      <c r="O11" s="5">
        <v>0.22744637175631374</v>
      </c>
      <c r="P11" s="5">
        <v>-4.9137166323473418E-2</v>
      </c>
      <c r="Q11" s="5">
        <v>-8.4413069706543054E-2</v>
      </c>
      <c r="R11" s="5">
        <v>9.8976786626516669E-2</v>
      </c>
      <c r="S11" s="5">
        <v>-5.6955694622179517E-2</v>
      </c>
      <c r="T11" s="5">
        <v>9.6973259275946203E-2</v>
      </c>
      <c r="U11" s="5">
        <v>-6.5236556240180626E-2</v>
      </c>
      <c r="V11" s="5">
        <v>0.16220981551613309</v>
      </c>
      <c r="W11" s="5">
        <v>53.277108646205122</v>
      </c>
      <c r="X11" s="5">
        <v>95.645607198950557</v>
      </c>
      <c r="Y11" s="5">
        <v>71.204819561074686</v>
      </c>
      <c r="Z11" s="5">
        <v>53.497502417286817</v>
      </c>
      <c r="AA11" s="5">
        <v>34.645900814042776</v>
      </c>
      <c r="AB11" s="5">
        <v>25.519835541091869</v>
      </c>
      <c r="AC11" s="5">
        <v>16.898031216375877</v>
      </c>
      <c r="AD11" s="5">
        <v>0.16220981551613309</v>
      </c>
      <c r="AE11" s="5">
        <v>-6.5236556240180626E-2</v>
      </c>
      <c r="AF11" s="5">
        <v>-6.5236556240186885E-2</v>
      </c>
      <c r="AG11" s="5">
        <v>-0.22744637175631374</v>
      </c>
      <c r="AH11" s="5">
        <v>0</v>
      </c>
      <c r="AI11" s="5">
        <v>0</v>
      </c>
    </row>
    <row r="12" spans="1:35" x14ac:dyDescent="0.3">
      <c r="A12" s="5">
        <v>11</v>
      </c>
      <c r="B12" s="19">
        <v>0.9378333343192935</v>
      </c>
      <c r="C12" s="5">
        <v>-0.47440535630656028</v>
      </c>
      <c r="D12" s="5">
        <v>-9.9187499825137457E-2</v>
      </c>
      <c r="E12" s="5">
        <v>-3.1576785658680322E-2</v>
      </c>
      <c r="F12" s="5">
        <v>-0.60516964179047961</v>
      </c>
      <c r="G12" s="5">
        <v>-0.60516964179047961</v>
      </c>
      <c r="H12" s="5">
        <v>341.5661730932502</v>
      </c>
      <c r="I12" s="5">
        <v>-5.9557512904555514E-2</v>
      </c>
      <c r="J12" s="5">
        <v>-0.10856790219735321</v>
      </c>
      <c r="K12" s="5">
        <v>-0.30297802555563186</v>
      </c>
      <c r="L12" s="5">
        <v>2.3241188962371599E-2</v>
      </c>
      <c r="M12" s="5">
        <v>-0.36071428507839348</v>
      </c>
      <c r="N12" s="5">
        <v>3.392857136876349E-2</v>
      </c>
      <c r="O12" s="5">
        <v>0.22857142816848922</v>
      </c>
      <c r="P12" s="5">
        <v>-4.3851311166717394E-2</v>
      </c>
      <c r="Q12" s="5">
        <v>-5.491446250753941E-2</v>
      </c>
      <c r="R12" s="5">
        <v>-6.178222211091125E-2</v>
      </c>
      <c r="S12" s="5">
        <v>4.4792843520484543E-2</v>
      </c>
      <c r="T12" s="5">
        <v>-0.19821428536486274</v>
      </c>
      <c r="U12" s="5">
        <v>9.9999999823715616E-2</v>
      </c>
      <c r="V12" s="5">
        <v>-0.16428571399609923</v>
      </c>
      <c r="W12" s="5">
        <v>59.88571418014412</v>
      </c>
      <c r="X12" s="5">
        <v>92.307142694418246</v>
      </c>
      <c r="Y12" s="5">
        <v>74.671428439793232</v>
      </c>
      <c r="Z12" s="5">
        <v>56.233928472295986</v>
      </c>
      <c r="AA12" s="5">
        <v>36.573214221240811</v>
      </c>
      <c r="AB12" s="5">
        <v>27.974999950683976</v>
      </c>
      <c r="AC12" s="5">
        <v>19.016071395048741</v>
      </c>
      <c r="AD12" s="5">
        <v>-6.6071428454958475E-2</v>
      </c>
      <c r="AE12" s="5">
        <v>0.19642857108229422</v>
      </c>
      <c r="AF12" s="5">
        <v>-0.1303571426273421</v>
      </c>
      <c r="AG12" s="5">
        <v>-6.6071428454958475E-2</v>
      </c>
      <c r="AH12" s="5">
        <v>1.7678571397406569E+38</v>
      </c>
      <c r="AI12" s="5">
        <v>-1.7678571397406569E+38</v>
      </c>
    </row>
    <row r="13" spans="1:35" x14ac:dyDescent="0.3">
      <c r="A13" s="5">
        <v>12</v>
      </c>
      <c r="B13" s="19">
        <v>1.0285000037401915</v>
      </c>
      <c r="C13" s="5">
        <v>-0.10248939384109389</v>
      </c>
      <c r="D13" s="5">
        <v>-0.33490827722629574</v>
      </c>
      <c r="E13" s="5">
        <v>1.5090528883986008E-2</v>
      </c>
      <c r="F13" s="5">
        <v>-0.42230714218330173</v>
      </c>
      <c r="G13" s="5">
        <v>-0.42230714218330173</v>
      </c>
      <c r="H13" s="5">
        <v>112.4372697938463</v>
      </c>
      <c r="I13" s="5">
        <v>-6.7742064503673469E-2</v>
      </c>
      <c r="J13" s="5">
        <v>-7.967324184730698E-2</v>
      </c>
      <c r="K13" s="5">
        <v>1.2280819479185225E-3</v>
      </c>
      <c r="L13" s="5">
        <v>0.11855034220456014</v>
      </c>
      <c r="M13" s="5">
        <v>-6.4535405063331858E-2</v>
      </c>
      <c r="N13" s="5">
        <v>3.2267702531665929E-2</v>
      </c>
      <c r="O13" s="5">
        <v>-3.4060352672316163E-2</v>
      </c>
      <c r="P13" s="5">
        <v>-3.9192572553308352E-2</v>
      </c>
      <c r="Q13" s="5">
        <v>-4.4665398796576751E-2</v>
      </c>
      <c r="R13" s="5">
        <v>0.10870853525805402</v>
      </c>
      <c r="S13" s="5">
        <v>-8.6082142500010159E-2</v>
      </c>
      <c r="T13" s="5">
        <v>0.29757992334756883</v>
      </c>
      <c r="U13" s="5">
        <v>-0.19898416561192717</v>
      </c>
      <c r="V13" s="5">
        <v>0.16492381293961739</v>
      </c>
      <c r="W13" s="5">
        <v>75.52255777536125</v>
      </c>
      <c r="X13" s="5">
        <v>100.18942371067827</v>
      </c>
      <c r="Y13" s="5">
        <v>80.495369265518903</v>
      </c>
      <c r="Z13" s="5">
        <v>62.215715781330857</v>
      </c>
      <c r="AA13" s="5">
        <v>39.75918746943286</v>
      </c>
      <c r="AB13" s="5">
        <v>31.1365402929158</v>
      </c>
      <c r="AC13" s="5">
        <v>21.031371450082798</v>
      </c>
      <c r="AD13" s="5">
        <v>0.42844338361488277</v>
      </c>
      <c r="AE13" s="5">
        <v>0</v>
      </c>
      <c r="AF13" s="5">
        <v>6.6328055203975722E-2</v>
      </c>
      <c r="AG13" s="5">
        <v>0.23125186814359946</v>
      </c>
      <c r="AH13" s="5">
        <v>1348.4099239937675</v>
      </c>
      <c r="AI13" s="5">
        <v>-1.774723639241559E+38</v>
      </c>
    </row>
    <row r="14" spans="1:35" x14ac:dyDescent="0.3">
      <c r="A14" s="5">
        <v>13</v>
      </c>
      <c r="B14" s="19">
        <v>1.1256666714325547</v>
      </c>
      <c r="C14" s="5">
        <v>-1.0693646119887761</v>
      </c>
      <c r="D14" s="5">
        <v>6.1478622552757302E-2</v>
      </c>
      <c r="E14" s="5">
        <v>6.008907385425288E-3</v>
      </c>
      <c r="F14" s="5">
        <v>-1.0018770820504921</v>
      </c>
      <c r="G14" s="5">
        <v>-1.0018770820504921</v>
      </c>
      <c r="H14" s="5">
        <v>327.08507367176827</v>
      </c>
      <c r="I14" s="5">
        <v>-1.6392019952996186E-2</v>
      </c>
      <c r="J14" s="5">
        <v>-7.1949447867616576E-2</v>
      </c>
      <c r="K14" s="5">
        <v>0.34526748774318428</v>
      </c>
      <c r="L14" s="5">
        <v>-1.2104791764125688E-2</v>
      </c>
      <c r="M14" s="5">
        <v>0.35985748350196789</v>
      </c>
      <c r="N14" s="5">
        <v>3.2066508430869368E-2</v>
      </c>
      <c r="O14" s="5">
        <v>0.2298099770878908</v>
      </c>
      <c r="P14" s="5">
        <v>-9.1878373817486352E-3</v>
      </c>
      <c r="Q14" s="5">
        <v>-5.9127167809031649E-2</v>
      </c>
      <c r="R14" s="5">
        <v>0.16447578139733635</v>
      </c>
      <c r="S14" s="5">
        <v>-0.11328669103736574</v>
      </c>
      <c r="T14" s="5">
        <v>0.1959619959664218</v>
      </c>
      <c r="U14" s="5">
        <v>-6.5914489552338362E-2</v>
      </c>
      <c r="V14" s="5">
        <v>0.55581947946838339</v>
      </c>
      <c r="W14" s="5">
        <v>92.011282996994964</v>
      </c>
      <c r="X14" s="5">
        <v>97.571259264369374</v>
      </c>
      <c r="Y14" s="5">
        <v>81.17458462005213</v>
      </c>
      <c r="Z14" s="5">
        <v>64.298693821962459</v>
      </c>
      <c r="AA14" s="5">
        <v>42.048099916321164</v>
      </c>
      <c r="AB14" s="5">
        <v>31.774346909609125</v>
      </c>
      <c r="AC14" s="5">
        <v>24.358076098625563</v>
      </c>
      <c r="AD14" s="5">
        <v>0.39370546462343686</v>
      </c>
      <c r="AE14" s="5">
        <v>0.16389548753555241</v>
      </c>
      <c r="AF14" s="5">
        <v>0.26187648551875381</v>
      </c>
      <c r="AG14" s="5">
        <v>0.19596199596641548</v>
      </c>
      <c r="AH14" s="5">
        <v>-1.7636579636977481E+38</v>
      </c>
      <c r="AI14" s="5">
        <v>1.7636579636977481E+38</v>
      </c>
    </row>
    <row r="15" spans="1:35" x14ac:dyDescent="0.3">
      <c r="A15" s="5">
        <v>14</v>
      </c>
      <c r="B15" s="19">
        <v>1.2111666728742421</v>
      </c>
      <c r="C15" s="5">
        <v>0.3928603590442491</v>
      </c>
      <c r="D15" s="5">
        <v>-0.19969212050220561</v>
      </c>
      <c r="E15" s="5">
        <v>-0.11681107394371225</v>
      </c>
      <c r="F15" s="5">
        <v>7.6357164598331279E-2</v>
      </c>
      <c r="G15" s="5">
        <v>7.6357164598331279E-2</v>
      </c>
      <c r="H15" s="5">
        <v>-70.918882486575342</v>
      </c>
      <c r="I15" s="5">
        <v>-5.7935438320690547E-4</v>
      </c>
      <c r="J15" s="5">
        <v>-6.0072544373609267E-2</v>
      </c>
      <c r="K15" s="5">
        <v>-6.4163286072564212E-3</v>
      </c>
      <c r="L15" s="5">
        <v>7.2744738959769406E-2</v>
      </c>
      <c r="M15" s="5">
        <v>-6.7538789178798575E-2</v>
      </c>
      <c r="N15" s="5">
        <v>0.16610891392622468</v>
      </c>
      <c r="O15" s="5">
        <v>-3.4682080929654371E-2</v>
      </c>
      <c r="P15" s="5">
        <v>-1.9703619525673902E-2</v>
      </c>
      <c r="Q15" s="5">
        <v>-6.5804967353962476E-2</v>
      </c>
      <c r="R15" s="5">
        <v>-0.12898338981370863</v>
      </c>
      <c r="S15" s="5">
        <v>3.2627876325338229E-2</v>
      </c>
      <c r="T15" s="5">
        <v>6.7538789178792094E-2</v>
      </c>
      <c r="U15" s="5">
        <v>-6.7538789178792094E-2</v>
      </c>
      <c r="V15" s="5">
        <v>0.43626407064139955</v>
      </c>
      <c r="W15" s="5">
        <v>95.061758455492622</v>
      </c>
      <c r="X15" s="5">
        <v>96.485549146288804</v>
      </c>
      <c r="Y15" s="5">
        <v>70.24581686398713</v>
      </c>
      <c r="Z15" s="5">
        <v>48.867052029878103</v>
      </c>
      <c r="AA15" s="5">
        <v>31.469425011956922</v>
      </c>
      <c r="AB15" s="5">
        <v>21.261940982556499</v>
      </c>
      <c r="AC15" s="5">
        <v>20.17036811961276</v>
      </c>
      <c r="AD15" s="5">
        <v>0.16793428660673487</v>
      </c>
      <c r="AE15" s="5">
        <v>0.20079099485587257</v>
      </c>
      <c r="AF15" s="5">
        <v>0.10039549742793628</v>
      </c>
      <c r="AG15" s="5">
        <v>0.23547307578552695</v>
      </c>
      <c r="AH15" s="5">
        <v>1.8071189537028626E+38</v>
      </c>
      <c r="AI15" s="5">
        <v>0</v>
      </c>
    </row>
    <row r="16" spans="1:35" x14ac:dyDescent="0.3">
      <c r="A16" s="5">
        <v>15</v>
      </c>
      <c r="B16" s="19">
        <v>1.3085000042337924</v>
      </c>
      <c r="C16" s="5">
        <v>0.12503506655093655</v>
      </c>
      <c r="D16" s="5">
        <v>-0.20298972196019158</v>
      </c>
      <c r="E16" s="5">
        <v>2.9020556237816141E-2</v>
      </c>
      <c r="F16" s="5">
        <v>-4.8934099171335795E-2</v>
      </c>
      <c r="G16" s="5">
        <v>-4.8934099171335795E-2</v>
      </c>
      <c r="H16" s="5">
        <v>-66.814551377054428</v>
      </c>
      <c r="I16" s="5">
        <v>-9.9920968529411108E-3</v>
      </c>
      <c r="J16" s="5">
        <v>-1.6874698776802477E-2</v>
      </c>
      <c r="K16" s="5">
        <v>-0.17627543973412643</v>
      </c>
      <c r="L16" s="5">
        <v>-4.5005395111036246E-2</v>
      </c>
      <c r="M16" s="5">
        <v>3.2648125767620481E-2</v>
      </c>
      <c r="N16" s="5">
        <v>0</v>
      </c>
      <c r="O16" s="5">
        <v>0.43349455880338383</v>
      </c>
      <c r="P16" s="5">
        <v>3.3245409195000984E-3</v>
      </c>
      <c r="Q16" s="5">
        <v>-3.7897886983156916E-2</v>
      </c>
      <c r="R16" s="5">
        <v>-3.5327604220794083E-2</v>
      </c>
      <c r="S16" s="5">
        <v>2.8194514529606387E-2</v>
      </c>
      <c r="T16" s="5">
        <v>0.1668681983678359</v>
      </c>
      <c r="U16" s="5">
        <v>3.4461910532483993E-2</v>
      </c>
      <c r="V16" s="5">
        <v>0.40084643303576334</v>
      </c>
      <c r="W16" s="5">
        <v>98.591898463915527</v>
      </c>
      <c r="X16" s="5">
        <v>83.221886366426347</v>
      </c>
      <c r="Y16" s="5">
        <v>54.268440164842666</v>
      </c>
      <c r="Z16" s="5">
        <v>39.402660231986687</v>
      </c>
      <c r="AA16" s="5">
        <v>23.370616695320773</v>
      </c>
      <c r="AB16" s="5">
        <v>12.720072556017429</v>
      </c>
      <c r="AC16" s="5">
        <v>18.136033863912484</v>
      </c>
      <c r="AD16" s="5">
        <v>0.43349455880339027</v>
      </c>
      <c r="AE16" s="5">
        <v>0.19951632413544992</v>
      </c>
      <c r="AF16" s="5">
        <v>0.23397823466794035</v>
      </c>
      <c r="AG16" s="5">
        <v>6.7110036300104481E-2</v>
      </c>
      <c r="AH16" s="5">
        <v>1.7956469172190585E+38</v>
      </c>
      <c r="AI16" s="5">
        <v>-1.7956469172190585E+38</v>
      </c>
    </row>
    <row r="17" spans="1:35" x14ac:dyDescent="0.3">
      <c r="A17" s="5">
        <v>16</v>
      </c>
      <c r="B17" s="19">
        <v>1.4056666719261557</v>
      </c>
      <c r="C17" s="5">
        <v>0</v>
      </c>
      <c r="D17" s="5">
        <v>-6.5210573784106107E-2</v>
      </c>
      <c r="E17" s="5">
        <v>2.5807750090231469E-2</v>
      </c>
      <c r="F17" s="5">
        <v>-3.9402823693977088E-2</v>
      </c>
      <c r="G17" s="5">
        <v>-3.9402823693977088E-2</v>
      </c>
      <c r="H17" s="5">
        <v>112.58034318341359</v>
      </c>
      <c r="I17" s="5">
        <v>-2.0831811882056673E-2</v>
      </c>
      <c r="J17" s="5">
        <v>2.6496430578805314E-2</v>
      </c>
      <c r="K17" s="5">
        <v>6.9251396410285201E-2</v>
      </c>
      <c r="L17" s="5">
        <v>8.5187014903819067E-2</v>
      </c>
      <c r="M17" s="5">
        <v>0.1009312106329314</v>
      </c>
      <c r="N17" s="5">
        <v>0.33163112065105665</v>
      </c>
      <c r="O17" s="5">
        <v>0.23069991001812523</v>
      </c>
      <c r="P17" s="5">
        <v>4.036919256413371E-2</v>
      </c>
      <c r="Q17" s="5">
        <v>-1.4402281131207348E-2</v>
      </c>
      <c r="R17" s="5">
        <v>0.13052681830763088</v>
      </c>
      <c r="S17" s="5">
        <v>5.3124402855074873E-2</v>
      </c>
      <c r="T17" s="5">
        <v>0.36407329549735667</v>
      </c>
      <c r="U17" s="5">
        <v>0.100931210632925</v>
      </c>
      <c r="V17" s="5">
        <v>0.49744668097658173</v>
      </c>
      <c r="W17" s="5">
        <v>103.07599885887947</v>
      </c>
      <c r="X17" s="5">
        <v>61.387804181385462</v>
      </c>
      <c r="Y17" s="5">
        <v>26.701712241550954</v>
      </c>
      <c r="Z17" s="5">
        <v>9.9849804804719735</v>
      </c>
      <c r="AA17" s="5">
        <v>10.239110850101323</v>
      </c>
      <c r="AB17" s="5">
        <v>5.1492940853264306</v>
      </c>
      <c r="AC17" s="5">
        <v>16.336437378158486</v>
      </c>
      <c r="AD17" s="5">
        <v>0.62901772340878803</v>
      </c>
      <c r="AE17" s="5">
        <v>0.39831781339066918</v>
      </c>
      <c r="AF17" s="5">
        <v>0.33163112065105665</v>
      </c>
      <c r="AG17" s="5">
        <v>0.5965755485624944</v>
      </c>
      <c r="AH17" s="5">
        <v>0</v>
      </c>
      <c r="AI17" s="5">
        <v>0</v>
      </c>
    </row>
    <row r="18" spans="1:35" x14ac:dyDescent="0.3">
      <c r="A18" s="5">
        <v>17</v>
      </c>
      <c r="B18" s="19">
        <v>1.5031666669528931</v>
      </c>
      <c r="C18" s="5">
        <v>5.2041863271985102E-2</v>
      </c>
      <c r="D18" s="5">
        <v>-0.18754775966606729</v>
      </c>
      <c r="E18" s="5">
        <v>-4.6167452887406465E-2</v>
      </c>
      <c r="F18" s="5">
        <v>-0.18167334928128756</v>
      </c>
      <c r="G18" s="5">
        <v>-0.18167334928128756</v>
      </c>
      <c r="H18" s="5">
        <v>52.876599118496586</v>
      </c>
      <c r="I18" s="5">
        <v>3.0830404995512196E-2</v>
      </c>
      <c r="J18" s="5">
        <v>3.0996485130315041E-2</v>
      </c>
      <c r="K18" s="5">
        <v>0.28205888781434796</v>
      </c>
      <c r="L18" s="5">
        <v>-2.1211848760083949E-2</v>
      </c>
      <c r="M18" s="5">
        <v>0.61733490642447564</v>
      </c>
      <c r="N18" s="5">
        <v>3.1839622680913421E-2</v>
      </c>
      <c r="O18" s="5">
        <v>0.58549528374355597</v>
      </c>
      <c r="P18" s="5">
        <v>2.8554560659201562E-3</v>
      </c>
      <c r="Q18" s="5">
        <v>2.5137492796841535E-3</v>
      </c>
      <c r="R18" s="5">
        <v>-0.1580499239805008</v>
      </c>
      <c r="S18" s="5">
        <v>5.9399349071266025E-2</v>
      </c>
      <c r="T18" s="5">
        <v>-6.5448113288552975E-2</v>
      </c>
      <c r="U18" s="5">
        <v>0.22641509461986506</v>
      </c>
      <c r="V18" s="5">
        <v>0.81367924629014088</v>
      </c>
      <c r="W18" s="5">
        <v>111.92865579891554</v>
      </c>
      <c r="X18" s="5">
        <v>87.610259542400641</v>
      </c>
      <c r="Y18" s="5">
        <v>45.120283074714962</v>
      </c>
      <c r="Z18" s="5">
        <v>18.615566060777017</v>
      </c>
      <c r="AA18" s="5">
        <v>15.864976434731002</v>
      </c>
      <c r="AB18" s="5">
        <v>7.6963443491486858</v>
      </c>
      <c r="AC18" s="5">
        <v>13.897995300220922</v>
      </c>
      <c r="AD18" s="5">
        <v>0.48820754777408326</v>
      </c>
      <c r="AE18" s="5">
        <v>0.39091981180461061</v>
      </c>
      <c r="AF18" s="5">
        <v>0.71639151032066817</v>
      </c>
      <c r="AG18" s="5">
        <v>0.16273584925803194</v>
      </c>
      <c r="AH18" s="5">
        <v>0</v>
      </c>
      <c r="AI18" s="5">
        <v>1.7511792474505171E+38</v>
      </c>
    </row>
    <row r="19" spans="1:35" x14ac:dyDescent="0.3">
      <c r="A19" s="5">
        <v>18</v>
      </c>
      <c r="B19" s="19">
        <v>1.6006666724570096</v>
      </c>
      <c r="C19" s="5">
        <v>0.10137955104946253</v>
      </c>
      <c r="D19" s="5">
        <v>-5.8759102615644158E-3</v>
      </c>
      <c r="E19" s="5">
        <v>-6.620798112012477E-2</v>
      </c>
      <c r="F19" s="5">
        <v>2.9295659667773349E-2</v>
      </c>
      <c r="G19" s="5">
        <v>2.9295659667773349E-2</v>
      </c>
      <c r="H19" s="5">
        <v>140.24645868754109</v>
      </c>
      <c r="I19" s="5">
        <v>7.2624277733929474E-2</v>
      </c>
      <c r="J19" s="5">
        <v>-1.1557564452416794E-2</v>
      </c>
      <c r="K19" s="5">
        <v>-1.4008967300317536E-3</v>
      </c>
      <c r="L19" s="5">
        <v>-0.27254004543278199</v>
      </c>
      <c r="M19" s="5">
        <v>0.15904456686385487</v>
      </c>
      <c r="N19" s="5">
        <v>-0.15904456686385487</v>
      </c>
      <c r="O19" s="5">
        <v>0.61170987255328324</v>
      </c>
      <c r="P19" s="5">
        <v>-1.6907102216449539E-2</v>
      </c>
      <c r="Q19" s="5">
        <v>-1.5875644200817298E-2</v>
      </c>
      <c r="R19" s="5">
        <v>-0.1985676632043831</v>
      </c>
      <c r="S19" s="5">
        <v>-8.4675244522008114E-2</v>
      </c>
      <c r="T19" s="5">
        <v>0</v>
      </c>
      <c r="U19" s="5">
        <v>-3.1459364874169914E-2</v>
      </c>
      <c r="V19" s="5">
        <v>0.51383629294475663</v>
      </c>
      <c r="W19" s="5">
        <v>102.26216100847147</v>
      </c>
      <c r="X19" s="5">
        <v>85.441887255749251</v>
      </c>
      <c r="Y19" s="5">
        <v>36.17477412030803</v>
      </c>
      <c r="Z19" s="5">
        <v>12.14331484142914</v>
      </c>
      <c r="AA19" s="5">
        <v>16.136906437955552</v>
      </c>
      <c r="AB19" s="5">
        <v>8.7981357098091841</v>
      </c>
      <c r="AC19" s="5">
        <v>14.53597431435896</v>
      </c>
      <c r="AD19" s="5">
        <v>0.48237692807058674</v>
      </c>
      <c r="AE19" s="5">
        <v>0.16079230935686017</v>
      </c>
      <c r="AF19" s="5">
        <v>0.38625109095507171</v>
      </c>
      <c r="AG19" s="5">
        <v>0.1922516742310301</v>
      </c>
      <c r="AH19" s="5">
        <v>-264.20448492573394</v>
      </c>
      <c r="AI19" s="5">
        <v>1.7302650680792797E+38</v>
      </c>
    </row>
    <row r="20" spans="1:35" x14ac:dyDescent="0.3">
      <c r="A20" s="5">
        <v>19</v>
      </c>
      <c r="B20" s="19">
        <v>1.6840000043157488</v>
      </c>
      <c r="C20" s="5">
        <v>-6.1731940348288536E-2</v>
      </c>
      <c r="D20" s="5">
        <v>7.5349253792235784E-3</v>
      </c>
      <c r="E20" s="5">
        <v>-4.2238208989128251E-2</v>
      </c>
      <c r="F20" s="5">
        <v>-9.6435223958600449E-2</v>
      </c>
      <c r="G20" s="5">
        <v>-9.6435223958600449E-2</v>
      </c>
      <c r="H20" s="5">
        <v>-56.117223654593516</v>
      </c>
      <c r="I20" s="5">
        <v>-2.2961003279902718E-3</v>
      </c>
      <c r="J20" s="5">
        <v>-3.471152151513178E-2</v>
      </c>
      <c r="K20" s="5">
        <v>-0.53581110098719587</v>
      </c>
      <c r="L20" s="5">
        <v>-4.1629060492033139E-2</v>
      </c>
      <c r="M20" s="5">
        <v>-0.39402985106394756</v>
      </c>
      <c r="N20" s="5">
        <v>0</v>
      </c>
      <c r="O20" s="5">
        <v>0.49432835860749202</v>
      </c>
      <c r="P20" s="5">
        <v>-3.8137460499684583E-2</v>
      </c>
      <c r="Q20" s="5">
        <v>-1.5029540947121497E-2</v>
      </c>
      <c r="R20" s="5">
        <v>-3.7069076724457223E-2</v>
      </c>
      <c r="S20" s="5">
        <v>-7.7328972516133979E-2</v>
      </c>
      <c r="T20" s="5">
        <v>-0.13074626876212733</v>
      </c>
      <c r="U20" s="5">
        <v>6.6268656769843268E-2</v>
      </c>
      <c r="V20" s="5">
        <v>6.6268656769843268E-2</v>
      </c>
      <c r="W20" s="5">
        <v>102.32955232130602</v>
      </c>
      <c r="X20" s="5">
        <v>95.231641867822404</v>
      </c>
      <c r="Y20" s="5">
        <v>49.663880637054916</v>
      </c>
      <c r="Z20" s="5">
        <v>26.27104479729962</v>
      </c>
      <c r="AA20" s="5">
        <v>22.796417928826681</v>
      </c>
      <c r="AB20" s="5">
        <v>15.413731355710436</v>
      </c>
      <c r="AC20" s="5">
        <v>15.037611952422125</v>
      </c>
      <c r="AD20" s="5">
        <v>0.46029850783379084</v>
      </c>
      <c r="AE20" s="5">
        <v>0.29552238829795591</v>
      </c>
      <c r="AF20" s="5">
        <v>3.4029850773707598E-2</v>
      </c>
      <c r="AG20" s="5">
        <v>0.23104477630567183</v>
      </c>
      <c r="AH20" s="5">
        <v>1.7731343297877442E+38</v>
      </c>
      <c r="AI20" s="5">
        <v>-1.7731343297877442E+38</v>
      </c>
    </row>
    <row r="21" spans="1:35" x14ac:dyDescent="0.3">
      <c r="A21" s="5">
        <v>20</v>
      </c>
      <c r="B21" s="19">
        <v>1.7696666694246233</v>
      </c>
      <c r="C21" s="5">
        <v>-9.1835273620037947E-2</v>
      </c>
      <c r="D21" s="5">
        <v>-3.0098478252497175E-3</v>
      </c>
      <c r="E21" s="5">
        <v>6.9342883149862838E-2</v>
      </c>
      <c r="F21" s="5">
        <v>-2.5502238295526607E-2</v>
      </c>
      <c r="G21" s="5">
        <v>-2.5502238295526607E-2</v>
      </c>
      <c r="H21" s="5">
        <v>-66.965569988184711</v>
      </c>
      <c r="I21" s="5">
        <v>-4.868646638189892E-2</v>
      </c>
      <c r="J21" s="5">
        <v>-2.3921825911707974E-2</v>
      </c>
      <c r="K21" s="5">
        <v>2.2281710745168638E-2</v>
      </c>
      <c r="L21" s="5">
        <v>6.3289159870511744E-2</v>
      </c>
      <c r="M21" s="5">
        <v>0.26320501505453714</v>
      </c>
      <c r="N21" s="5">
        <v>3.4019695823378493E-2</v>
      </c>
      <c r="O21" s="5">
        <v>0.72515667412983931</v>
      </c>
      <c r="P21" s="5">
        <v>-6.0594227566631416E-2</v>
      </c>
      <c r="Q21" s="5">
        <v>5.1391098424607437E-3</v>
      </c>
      <c r="R21" s="5">
        <v>8.0331514863822839E-3</v>
      </c>
      <c r="S21" s="5">
        <v>2.7287752999966906E-2</v>
      </c>
      <c r="T21" s="5">
        <v>6.6248881340255E-2</v>
      </c>
      <c r="U21" s="5">
        <v>6.6248881340255E-2</v>
      </c>
      <c r="V21" s="5">
        <v>0.49418084459218503</v>
      </c>
      <c r="W21" s="5">
        <v>171.60250777432987</v>
      </c>
      <c r="X21" s="5">
        <v>122.5729640516204</v>
      </c>
      <c r="Y21" s="5">
        <v>77.847807105721159</v>
      </c>
      <c r="Z21" s="5">
        <v>47.264100560506961</v>
      </c>
      <c r="AA21" s="5">
        <v>30.406446024871336</v>
      </c>
      <c r="AB21" s="5">
        <v>21.838854208300315</v>
      </c>
      <c r="AC21" s="5">
        <v>20.615935668965303</v>
      </c>
      <c r="AD21" s="5">
        <v>0.69113697830646081</v>
      </c>
      <c r="AE21" s="5">
        <v>0.32945389639479217</v>
      </c>
      <c r="AF21" s="5">
        <v>0.32945389639479217</v>
      </c>
      <c r="AG21" s="5">
        <v>0.36168308191166865</v>
      </c>
      <c r="AH21" s="5">
        <v>-1.772605203428491E+38</v>
      </c>
      <c r="AI21" s="5">
        <v>0</v>
      </c>
    </row>
    <row r="22" spans="1:35" x14ac:dyDescent="0.3">
      <c r="A22" s="5">
        <v>21</v>
      </c>
      <c r="B22" s="19">
        <v>1.854000004241243</v>
      </c>
      <c r="C22" s="5">
        <v>-0.14485976168456877</v>
      </c>
      <c r="D22" s="5">
        <v>7.2507791016447179E-2</v>
      </c>
      <c r="E22" s="5">
        <v>0.129644362968071</v>
      </c>
      <c r="F22" s="5">
        <v>5.7292392300053625E-2</v>
      </c>
      <c r="G22" s="5">
        <v>5.7292392300053625E-2</v>
      </c>
      <c r="H22" s="5">
        <v>-33.20981924956682</v>
      </c>
      <c r="I22" s="5">
        <v>-8.3305603023700481E-3</v>
      </c>
      <c r="J22" s="5">
        <v>-5.2471051722258522E-2</v>
      </c>
      <c r="K22" s="5">
        <v>0.28416941510365584</v>
      </c>
      <c r="L22" s="5">
        <v>-0.12279805748452434</v>
      </c>
      <c r="M22" s="5">
        <v>0.1833180568260899</v>
      </c>
      <c r="N22" s="5">
        <v>-0.15398716773391813</v>
      </c>
      <c r="O22" s="5">
        <v>0.45279560036045802</v>
      </c>
      <c r="P22" s="5">
        <v>-2.7237014738307357E-2</v>
      </c>
      <c r="Q22" s="5">
        <v>-2.6330791377481375E-2</v>
      </c>
      <c r="R22" s="5">
        <v>0.11407367562154383</v>
      </c>
      <c r="S22" s="5">
        <v>-0.18837917220066203</v>
      </c>
      <c r="T22" s="5">
        <v>0.15032080659739827</v>
      </c>
      <c r="U22" s="5">
        <v>-0.22181484875957105</v>
      </c>
      <c r="V22" s="5">
        <v>0.52062328138611091</v>
      </c>
      <c r="W22" s="5">
        <v>227.96700274665724</v>
      </c>
      <c r="X22" s="5">
        <v>156.17965169355887</v>
      </c>
      <c r="Y22" s="5">
        <v>86.973418880571955</v>
      </c>
      <c r="Z22" s="5">
        <v>55.532538954328608</v>
      </c>
      <c r="AA22" s="5">
        <v>35.477543537553942</v>
      </c>
      <c r="AB22" s="5">
        <v>27.728689275514945</v>
      </c>
      <c r="AC22" s="5">
        <v>21.725022914460389</v>
      </c>
      <c r="AD22" s="5">
        <v>0.92392300640351521</v>
      </c>
      <c r="AE22" s="5">
        <v>0.11549037580043696</v>
      </c>
      <c r="AF22" s="5">
        <v>0.45279560036045152</v>
      </c>
      <c r="AG22" s="5">
        <v>0.35197066910610042</v>
      </c>
      <c r="AH22" s="5">
        <v>-1.8148487625783287E+38</v>
      </c>
      <c r="AI22" s="5">
        <v>1.8148487625783287E+38</v>
      </c>
    </row>
    <row r="23" spans="1:35" x14ac:dyDescent="0.3">
      <c r="A23" s="5">
        <v>22</v>
      </c>
      <c r="B23" s="19">
        <v>1.9483333372045308</v>
      </c>
      <c r="C23" s="5">
        <v>-4.3393120504141645E-2</v>
      </c>
      <c r="D23" s="5">
        <v>-4.6547911667837406E-3</v>
      </c>
      <c r="E23" s="5">
        <v>-7.1366093548652615E-2</v>
      </c>
      <c r="F23" s="5">
        <v>-0.11941400521968275</v>
      </c>
      <c r="G23" s="5">
        <v>-0.11941400521968275</v>
      </c>
      <c r="H23" s="5">
        <v>-113.1221856070979</v>
      </c>
      <c r="I23" s="5">
        <v>-9.4922961191920719E-3</v>
      </c>
      <c r="J23" s="5">
        <v>-3.825807294037932E-2</v>
      </c>
      <c r="K23" s="5">
        <v>-0.18691833583854675</v>
      </c>
      <c r="L23" s="5">
        <v>5.5684405187161085E-2</v>
      </c>
      <c r="M23" s="5">
        <v>-2.0270270322125819E-2</v>
      </c>
      <c r="N23" s="5">
        <v>0.21744471800099854</v>
      </c>
      <c r="O23" s="5">
        <v>0.86240786461414032</v>
      </c>
      <c r="P23" s="5">
        <v>-6.53213360199425E-2</v>
      </c>
      <c r="Q23" s="5">
        <v>-2.8126971556106366E-2</v>
      </c>
      <c r="R23" s="5">
        <v>-0.30148659684000573</v>
      </c>
      <c r="S23" s="5">
        <v>1.7033870197443159E-2</v>
      </c>
      <c r="T23" s="5">
        <v>-0.4588452100190662</v>
      </c>
      <c r="U23" s="5">
        <v>0.11609336639036945</v>
      </c>
      <c r="V23" s="5">
        <v>0.38697788796788507</v>
      </c>
      <c r="W23" s="5">
        <v>230.16154850036483</v>
      </c>
      <c r="X23" s="5">
        <v>181.20516016873265</v>
      </c>
      <c r="Y23" s="5">
        <v>119.36609367146488</v>
      </c>
      <c r="Z23" s="5">
        <v>84.147420362692529</v>
      </c>
      <c r="AA23" s="5">
        <v>45.663390780210257</v>
      </c>
      <c r="AB23" s="5">
        <v>35.231572571704596</v>
      </c>
      <c r="AC23" s="5">
        <v>23.3660934258703</v>
      </c>
      <c r="AD23" s="5">
        <v>0.45515970632413599</v>
      </c>
      <c r="AE23" s="5">
        <v>0.59152334303661813</v>
      </c>
      <c r="AF23" s="5">
        <v>0.31879606961163415</v>
      </c>
      <c r="AG23" s="5">
        <v>0.21744471800099854</v>
      </c>
      <c r="AH23" s="5">
        <v>0</v>
      </c>
      <c r="AI23" s="5">
        <v>0</v>
      </c>
    </row>
    <row r="24" spans="1:35" x14ac:dyDescent="0.3">
      <c r="A24" s="5">
        <v>23</v>
      </c>
      <c r="B24" s="19">
        <v>2.0425000065006316</v>
      </c>
      <c r="C24" s="5">
        <v>-0.17457292753115972</v>
      </c>
      <c r="D24" s="5">
        <v>1.7169344672347583E-2</v>
      </c>
      <c r="E24" s="5">
        <v>-5.4632261422346506E-2</v>
      </c>
      <c r="F24" s="5">
        <v>-0.21203584428168562</v>
      </c>
      <c r="G24" s="5">
        <v>-0.21203584428168562</v>
      </c>
      <c r="H24" s="5">
        <v>-50.296988073379637</v>
      </c>
      <c r="I24" s="5">
        <v>-5.9074964159491733E-2</v>
      </c>
      <c r="J24" s="5">
        <v>-3.7150934197474672E-2</v>
      </c>
      <c r="K24" s="5">
        <v>-0.27542638509894923</v>
      </c>
      <c r="L24" s="5">
        <v>9.7040356588018864E-2</v>
      </c>
      <c r="M24" s="5">
        <v>-0.29110012025522736</v>
      </c>
      <c r="N24" s="5">
        <v>0.11681087628076443</v>
      </c>
      <c r="O24" s="5">
        <v>0.69715697589787151</v>
      </c>
      <c r="P24" s="5">
        <v>-7.5171196606620902E-2</v>
      </c>
      <c r="Q24" s="5">
        <v>-2.6765082436017641E-2</v>
      </c>
      <c r="R24" s="5">
        <v>6.8155036141709355E-2</v>
      </c>
      <c r="S24" s="5">
        <v>6.5401240513756426E-2</v>
      </c>
      <c r="T24" s="5">
        <v>0.28924597936187968</v>
      </c>
      <c r="U24" s="5">
        <v>-5.1915945013668689E-2</v>
      </c>
      <c r="V24" s="5">
        <v>0.22064276630810181</v>
      </c>
      <c r="W24" s="5">
        <v>194.11001012432962</v>
      </c>
      <c r="X24" s="5">
        <v>127.58714315288347</v>
      </c>
      <c r="Y24" s="5">
        <v>71.695920063879811</v>
      </c>
      <c r="Z24" s="5">
        <v>51.94931954975133</v>
      </c>
      <c r="AA24" s="5">
        <v>25.516686974219354</v>
      </c>
      <c r="AB24" s="5">
        <v>16.568603022934468</v>
      </c>
      <c r="AC24" s="5">
        <v>23.668108503553992</v>
      </c>
      <c r="AD24" s="5">
        <v>1.1736711854876412</v>
      </c>
      <c r="AE24" s="5">
        <v>0.38936958760253493</v>
      </c>
      <c r="AF24" s="5">
        <v>-8.8998762880582422E-2</v>
      </c>
      <c r="AG24" s="5">
        <v>0.49320147762987232</v>
      </c>
      <c r="AH24" s="5">
        <v>0</v>
      </c>
      <c r="AI24" s="5">
        <v>-1.8355994844119427E+38</v>
      </c>
    </row>
    <row r="25" spans="1:35" x14ac:dyDescent="0.3">
      <c r="A25" s="5">
        <v>24</v>
      </c>
      <c r="B25" s="19">
        <v>2.1366666757967323</v>
      </c>
      <c r="C25" s="5">
        <v>1.5682835723246278E-2</v>
      </c>
      <c r="D25" s="5">
        <v>-0.14600559610519503</v>
      </c>
      <c r="E25" s="5">
        <v>7.8526118912698242E-3</v>
      </c>
      <c r="F25" s="5">
        <v>-0.12247014849067892</v>
      </c>
      <c r="G25" s="5">
        <v>-0.12247014849067892</v>
      </c>
      <c r="H25" s="5">
        <v>-208.00705348536289</v>
      </c>
      <c r="I25" s="5">
        <v>-0.10906173746213454</v>
      </c>
      <c r="J25" s="5">
        <v>-5.0553428092552859E-2</v>
      </c>
      <c r="K25" s="5">
        <v>-4.9840795461757764E-2</v>
      </c>
      <c r="L25" s="5">
        <v>-0.11457288488249898</v>
      </c>
      <c r="M25" s="5">
        <v>-3.3582089342995919E-2</v>
      </c>
      <c r="N25" s="5">
        <v>6.7164178685991838E-2</v>
      </c>
      <c r="O25" s="5">
        <v>0.78917909956037102</v>
      </c>
      <c r="P25" s="5">
        <v>-2.145716409236912E-2</v>
      </c>
      <c r="Q25" s="5">
        <v>-3.6744306878180942E-2</v>
      </c>
      <c r="R25" s="5">
        <v>0.21257118730043162</v>
      </c>
      <c r="S25" s="5">
        <v>-6.0393642250659322E-3</v>
      </c>
      <c r="T25" s="5">
        <v>3.3582089342995919E-2</v>
      </c>
      <c r="U25" s="5">
        <v>0.13619402900214572</v>
      </c>
      <c r="V25" s="5">
        <v>0.34328357995061393</v>
      </c>
      <c r="W25" s="5">
        <v>194.16977490956486</v>
      </c>
      <c r="X25" s="5">
        <v>100.87313369983528</v>
      </c>
      <c r="Y25" s="5">
        <v>76.009327884608027</v>
      </c>
      <c r="Z25" s="5">
        <v>60.445895145760176</v>
      </c>
      <c r="AA25" s="5">
        <v>21.516790910708728</v>
      </c>
      <c r="AB25" s="5">
        <v>10.335820831121685</v>
      </c>
      <c r="AC25" s="5">
        <v>21.628731208518726</v>
      </c>
      <c r="AD25" s="5">
        <v>1.0634328291948312</v>
      </c>
      <c r="AE25" s="5">
        <v>0.4458955196097637</v>
      </c>
      <c r="AF25" s="5">
        <v>0.20522387931830621</v>
      </c>
      <c r="AG25" s="5">
        <v>0.20522387931829958</v>
      </c>
      <c r="AH25" s="5">
        <v>-1402.6417823051593</v>
      </c>
      <c r="AI25" s="5">
        <v>0</v>
      </c>
    </row>
    <row r="26" spans="1:35" x14ac:dyDescent="0.3">
      <c r="A26" s="5">
        <v>25</v>
      </c>
      <c r="B26" s="19">
        <v>2.2285000013653189</v>
      </c>
      <c r="C26" s="5">
        <v>-9.2644628601119119E-2</v>
      </c>
      <c r="D26" s="5">
        <v>-2.1643709942760502E-2</v>
      </c>
      <c r="E26" s="5">
        <v>4.9489440121148247E-2</v>
      </c>
      <c r="F26" s="5">
        <v>-6.4798898422626983E-2</v>
      </c>
      <c r="G26" s="5">
        <v>-6.4798898422626983E-2</v>
      </c>
      <c r="H26" s="5">
        <v>32.466499979538554</v>
      </c>
      <c r="I26" s="5">
        <v>-5.832150698113852E-2</v>
      </c>
      <c r="J26" s="5">
        <v>-1.6489469485322362E-2</v>
      </c>
      <c r="K26" s="5">
        <v>0.34179187042549203</v>
      </c>
      <c r="L26" s="5">
        <v>-5.3464608379428076E-2</v>
      </c>
      <c r="M26" s="5">
        <v>0.48668503477673214</v>
      </c>
      <c r="N26" s="5">
        <v>0.11570247996578677</v>
      </c>
      <c r="O26" s="5">
        <v>1.0615243400035861</v>
      </c>
      <c r="P26" s="5">
        <v>-2.0688850261374118E-2</v>
      </c>
      <c r="Q26" s="5">
        <v>1.45530307949904E-3</v>
      </c>
      <c r="R26" s="5">
        <v>-0.20562363846640561</v>
      </c>
      <c r="S26" s="5">
        <v>0.17440436337378998</v>
      </c>
      <c r="T26" s="5">
        <v>-5.3259871730283626E-2</v>
      </c>
      <c r="U26" s="5">
        <v>0.35261708180049983</v>
      </c>
      <c r="V26" s="5">
        <v>0.69054178519264708</v>
      </c>
      <c r="W26" s="5">
        <v>155.10376576239264</v>
      </c>
      <c r="X26" s="5">
        <v>71.425161084912617</v>
      </c>
      <c r="Y26" s="5">
        <v>25.926538248841943</v>
      </c>
      <c r="Z26" s="5">
        <v>21.955922983984252</v>
      </c>
      <c r="AA26" s="5">
        <v>3.2690541958587995</v>
      </c>
      <c r="AB26" s="5">
        <v>2.2718090113917633</v>
      </c>
      <c r="AC26" s="5">
        <v>18.442607997086544</v>
      </c>
      <c r="AD26" s="5">
        <v>0.9605142384461518</v>
      </c>
      <c r="AE26" s="5">
        <v>0.9605142384461518</v>
      </c>
      <c r="AF26" s="5">
        <v>0.68870523789160065</v>
      </c>
      <c r="AG26" s="5">
        <v>0.35261708180049983</v>
      </c>
      <c r="AH26" s="5">
        <v>0</v>
      </c>
      <c r="AI26" s="5">
        <v>1.8181818280338255E+38</v>
      </c>
    </row>
    <row r="27" spans="1:35" x14ac:dyDescent="0.3">
      <c r="A27" s="5">
        <v>26</v>
      </c>
      <c r="B27" s="19">
        <v>2.3268333356827497</v>
      </c>
      <c r="C27" s="5">
        <v>-0.18860065822979236</v>
      </c>
      <c r="D27" s="5">
        <v>-7.5507029669629033E-3</v>
      </c>
      <c r="E27" s="5">
        <v>-1.4986539046672768E-3</v>
      </c>
      <c r="F27" s="5">
        <v>-0.19765001510121849</v>
      </c>
      <c r="G27" s="5">
        <v>-0.19765001510121849</v>
      </c>
      <c r="H27" s="5">
        <v>34.061545451563205</v>
      </c>
      <c r="I27" s="5">
        <v>-2.4621868619992379E-3</v>
      </c>
      <c r="J27" s="5">
        <v>-3.6479361936172304E-3</v>
      </c>
      <c r="K27" s="5">
        <v>-0.15519900868418463</v>
      </c>
      <c r="L27" s="5">
        <v>4.5550394372726288E-2</v>
      </c>
      <c r="M27" s="5">
        <v>-0.24947651828044365</v>
      </c>
      <c r="N27" s="5">
        <v>0.24588692808936011</v>
      </c>
      <c r="O27" s="5">
        <v>0.74125037445916386</v>
      </c>
      <c r="P27" s="5">
        <v>-1.9022704174416653E-2</v>
      </c>
      <c r="Q27" s="5">
        <v>1.5802212980315491E-2</v>
      </c>
      <c r="R27" s="5">
        <v>-2.8776067302671921E-2</v>
      </c>
      <c r="S27" s="5">
        <v>2.3169070318004595E-2</v>
      </c>
      <c r="T27" s="5">
        <v>-1.7947950955424116E-2</v>
      </c>
      <c r="U27" s="5">
        <v>0.17947950955427941</v>
      </c>
      <c r="V27" s="5">
        <v>8.0765779299427645E-2</v>
      </c>
      <c r="W27" s="5">
        <v>77.655399398848957</v>
      </c>
      <c r="X27" s="5">
        <v>46.045468176149733</v>
      </c>
      <c r="Y27" s="5">
        <v>-4.8315883972011457</v>
      </c>
      <c r="Z27" s="5">
        <v>8.2704158002610857</v>
      </c>
      <c r="AA27" s="5">
        <v>1.2222554600646207</v>
      </c>
      <c r="AB27" s="5">
        <v>2.3475919849699411</v>
      </c>
      <c r="AC27" s="5">
        <v>17.375411319949539</v>
      </c>
      <c r="AD27" s="5">
        <v>1.1702064022938869</v>
      </c>
      <c r="AE27" s="5">
        <v>0.80765779299424456</v>
      </c>
      <c r="AF27" s="5">
        <v>0.14717319783450836</v>
      </c>
      <c r="AG27" s="5">
        <v>0.37690697006398294</v>
      </c>
      <c r="AH27" s="5">
        <v>1.7768471445873408E+38</v>
      </c>
      <c r="AI27" s="5">
        <v>-1.7768471445873408E+38</v>
      </c>
    </row>
    <row r="28" spans="1:35" x14ac:dyDescent="0.3">
      <c r="A28" s="5">
        <v>27</v>
      </c>
      <c r="B28" s="19">
        <v>2.4210000049788505</v>
      </c>
      <c r="C28" s="5">
        <v>-0.12159611977124329</v>
      </c>
      <c r="D28" s="5">
        <v>-0.11280246898907806</v>
      </c>
      <c r="E28" s="5">
        <v>-7.276190466740691E-2</v>
      </c>
      <c r="F28" s="5">
        <v>-0.30716049342802904</v>
      </c>
      <c r="G28" s="5">
        <v>-0.30716049342802904</v>
      </c>
      <c r="H28" s="5">
        <v>61.781494649461131</v>
      </c>
      <c r="I28" s="5">
        <v>-2.119002426812816E-2</v>
      </c>
      <c r="J28" s="5">
        <v>2.3820465358263499E-3</v>
      </c>
      <c r="K28" s="5">
        <v>-0.10944608792828107</v>
      </c>
      <c r="L28" s="5">
        <v>0.10410740271534709</v>
      </c>
      <c r="M28" s="5">
        <v>0.35626102246423447</v>
      </c>
      <c r="N28" s="5">
        <v>0.35802469089227112</v>
      </c>
      <c r="O28" s="5">
        <v>0.94003527214571547</v>
      </c>
      <c r="P28" s="5">
        <v>-6.966365774189286E-3</v>
      </c>
      <c r="Q28" s="5">
        <v>-6.8135359156879429E-3</v>
      </c>
      <c r="R28" s="5">
        <v>8.9997752899196246E-2</v>
      </c>
      <c r="S28" s="5">
        <v>-0.12951318926432076</v>
      </c>
      <c r="T28" s="5">
        <v>0.19400352708448143</v>
      </c>
      <c r="U28" s="5">
        <v>9.7001763542240715E-2</v>
      </c>
      <c r="V28" s="5">
        <v>0.64902998151899327</v>
      </c>
      <c r="W28" s="5">
        <v>15.308641955393668</v>
      </c>
      <c r="X28" s="5">
        <v>-1.982363313117794</v>
      </c>
      <c r="Y28" s="5">
        <v>-4.985890646071196</v>
      </c>
      <c r="Z28" s="5">
        <v>0.4708994702868729</v>
      </c>
      <c r="AA28" s="5">
        <v>3.1746031704734695E-2</v>
      </c>
      <c r="AB28" s="5">
        <v>3.0476190436544179</v>
      </c>
      <c r="AC28" s="5">
        <v>17.435626079610842</v>
      </c>
      <c r="AD28" s="5">
        <v>1.4920634901224743</v>
      </c>
      <c r="AE28" s="5">
        <v>0.81128747689874625</v>
      </c>
      <c r="AF28" s="5">
        <v>0.48677248613924651</v>
      </c>
      <c r="AG28" s="5">
        <v>0.55202821797675883</v>
      </c>
      <c r="AH28" s="5">
        <v>1.7460317437603418E+38</v>
      </c>
      <c r="AI28" s="5">
        <v>0</v>
      </c>
    </row>
    <row r="29" spans="1:35" x14ac:dyDescent="0.3">
      <c r="A29" s="5">
        <v>28</v>
      </c>
      <c r="B29" s="19">
        <v>2.5153333379421383</v>
      </c>
      <c r="C29" s="5">
        <v>-7.1164021071425637E-2</v>
      </c>
      <c r="D29" s="5">
        <v>-0.15582892395950276</v>
      </c>
      <c r="E29" s="5">
        <v>-4.6035273308785166E-2</v>
      </c>
      <c r="F29" s="5">
        <v>-0.27302821833951307</v>
      </c>
      <c r="G29" s="5">
        <v>-0.27302821833951307</v>
      </c>
      <c r="H29" s="5">
        <v>21.039131002318687</v>
      </c>
      <c r="I29" s="5">
        <v>-3.0266894848723764E-2</v>
      </c>
      <c r="J29" s="5">
        <v>-1.3071110921750813E-3</v>
      </c>
      <c r="K29" s="5">
        <v>0.2098559372224339</v>
      </c>
      <c r="L29" s="5">
        <v>-0.14396579699668041</v>
      </c>
      <c r="M29" s="5">
        <v>0.28571428534259974</v>
      </c>
      <c r="N29" s="5">
        <v>5.9964726553383578E-2</v>
      </c>
      <c r="O29" s="5">
        <v>1.0317460304038399</v>
      </c>
      <c r="P29" s="5">
        <v>-1.7983243066846431E-2</v>
      </c>
      <c r="Q29" s="5">
        <v>1.3515344772627273E-2</v>
      </c>
      <c r="R29" s="5">
        <v>3.2629989412512918E-2</v>
      </c>
      <c r="S29" s="5">
        <v>-3.8933881571887263E-2</v>
      </c>
      <c r="T29" s="5">
        <v>9.171075825811828E-2</v>
      </c>
      <c r="U29" s="5">
        <v>0.15520282166758767</v>
      </c>
      <c r="V29" s="5">
        <v>0.57848324439736476</v>
      </c>
      <c r="W29" s="5">
        <v>9.7477954017811985</v>
      </c>
      <c r="X29" s="5">
        <v>-12.687830671325132</v>
      </c>
      <c r="Y29" s="5">
        <v>-8.4056437280422465</v>
      </c>
      <c r="Z29" s="5">
        <v>6.4850088099058478</v>
      </c>
      <c r="AA29" s="5">
        <v>0.30687830647907699</v>
      </c>
      <c r="AB29" s="5">
        <v>7.0952380860079414</v>
      </c>
      <c r="AC29" s="5">
        <v>18.139329782399102</v>
      </c>
      <c r="AD29" s="5">
        <v>1.5520282166758579</v>
      </c>
      <c r="AE29" s="5">
        <v>0.7072310396443402</v>
      </c>
      <c r="AF29" s="5">
        <v>0.51322751255985877</v>
      </c>
      <c r="AG29" s="5">
        <v>0.38447971731288333</v>
      </c>
      <c r="AH29" s="5">
        <v>0</v>
      </c>
      <c r="AI29" s="5">
        <v>0</v>
      </c>
    </row>
    <row r="30" spans="1:35" x14ac:dyDescent="0.3">
      <c r="A30" s="5">
        <v>29</v>
      </c>
      <c r="B30" s="19">
        <v>2.6090000057592988</v>
      </c>
      <c r="C30" s="5">
        <v>-2.0783759956593643E-2</v>
      </c>
      <c r="D30" s="5">
        <v>-2.0804942657362231E-2</v>
      </c>
      <c r="E30" s="5">
        <v>-6.5396293112992054E-2</v>
      </c>
      <c r="F30" s="5">
        <v>-0.10698499572674725</v>
      </c>
      <c r="G30" s="5">
        <v>-0.10698499572674725</v>
      </c>
      <c r="H30" s="5">
        <v>31.751814041959626</v>
      </c>
      <c r="I30" s="5">
        <v>4.3232573824303353E-3</v>
      </c>
      <c r="J30" s="5">
        <v>-5.6003907268228091E-2</v>
      </c>
      <c r="K30" s="5">
        <v>6.3263606348569423E-2</v>
      </c>
      <c r="L30" s="5">
        <v>-0.32952780198289172</v>
      </c>
      <c r="M30" s="5">
        <v>0.54545454616833333</v>
      </c>
      <c r="N30" s="5">
        <v>-0.19947043274117124</v>
      </c>
      <c r="O30" s="5">
        <v>1.0326566650759808</v>
      </c>
      <c r="P30" s="5">
        <v>1.0805161558382395E-2</v>
      </c>
      <c r="Q30" s="5">
        <v>1.4934209724692768E-2</v>
      </c>
      <c r="R30" s="5">
        <v>-8.7172755991274248E-2</v>
      </c>
      <c r="S30" s="5">
        <v>2.6165787589864327E-2</v>
      </c>
      <c r="T30" s="5">
        <v>9.1791703562308563E-2</v>
      </c>
      <c r="U30" s="5">
        <v>0.22065313356324343</v>
      </c>
      <c r="V30" s="5">
        <v>0.80494263123871113</v>
      </c>
      <c r="W30" s="5">
        <v>34.031774095726156</v>
      </c>
      <c r="X30" s="5">
        <v>11.890556061456044</v>
      </c>
      <c r="Y30" s="5">
        <v>18.211827031775822</v>
      </c>
      <c r="Z30" s="5">
        <v>15.989408670526883</v>
      </c>
      <c r="AA30" s="5">
        <v>11.413945292959445</v>
      </c>
      <c r="AB30" s="5">
        <v>18.829655805752942</v>
      </c>
      <c r="AC30" s="5">
        <v>23.685789969212813</v>
      </c>
      <c r="AD30" s="5">
        <v>1.6504854390530586</v>
      </c>
      <c r="AE30" s="5">
        <v>0.90379523507504589</v>
      </c>
      <c r="AF30" s="5">
        <v>0.77316858000560285</v>
      </c>
      <c r="AG30" s="5">
        <v>-7.0609002740198764E-3</v>
      </c>
      <c r="AH30" s="5">
        <v>0</v>
      </c>
      <c r="AI30" s="5">
        <v>1.7475728178208877E+38</v>
      </c>
    </row>
    <row r="31" spans="1:35" x14ac:dyDescent="0.3">
      <c r="A31" s="5">
        <v>30</v>
      </c>
      <c r="B31" s="19">
        <v>2.7035000023897737</v>
      </c>
      <c r="C31" s="5">
        <v>-4.1525434189810105E-2</v>
      </c>
      <c r="D31" s="5">
        <v>-0.11430873408484027</v>
      </c>
      <c r="E31" s="5">
        <v>-6.0897971908971706E-2</v>
      </c>
      <c r="F31" s="5">
        <v>-0.21673214018392292</v>
      </c>
      <c r="G31" s="5">
        <v>-0.21673214018392292</v>
      </c>
      <c r="H31" s="5">
        <v>27.651997508526875</v>
      </c>
      <c r="I31" s="5">
        <v>5.016600366688536E-2</v>
      </c>
      <c r="J31" s="5">
        <v>-5.5476820627439992E-2</v>
      </c>
      <c r="K31" s="5">
        <v>5.885297920041959E-2</v>
      </c>
      <c r="L31" s="5">
        <v>9.5791506124052087E-2</v>
      </c>
      <c r="M31" s="5">
        <v>0.44986769132414917</v>
      </c>
      <c r="N31" s="5">
        <v>0.32108203851370526</v>
      </c>
      <c r="O31" s="5">
        <v>0.80623347033387183</v>
      </c>
      <c r="P31" s="5">
        <v>2.2242877472389345E-3</v>
      </c>
      <c r="Q31" s="5">
        <v>9.7757799960908227E-3</v>
      </c>
      <c r="R31" s="5">
        <v>4.8268476441373897E-3</v>
      </c>
      <c r="S31" s="5">
        <v>2.6180757978464E-2</v>
      </c>
      <c r="T31" s="5">
        <v>0.15877683223205302</v>
      </c>
      <c r="U31" s="5">
        <v>0.25580711859608507</v>
      </c>
      <c r="V31" s="5">
        <v>0.64569245107701601</v>
      </c>
      <c r="W31" s="5">
        <v>43.171420683895292</v>
      </c>
      <c r="X31" s="5">
        <v>27.874154991849323</v>
      </c>
      <c r="Y31" s="5">
        <v>12.936783452862738</v>
      </c>
      <c r="Z31" s="5">
        <v>21.955307523643381</v>
      </c>
      <c r="AA31" s="5">
        <v>18.439282783215784</v>
      </c>
      <c r="AB31" s="5">
        <v>22.265804440008274</v>
      </c>
      <c r="AC31" s="5">
        <v>25.381358725806116</v>
      </c>
      <c r="AD31" s="5">
        <v>1.9106145478590382</v>
      </c>
      <c r="AE31" s="5">
        <v>1.1625992493435882</v>
      </c>
      <c r="AF31" s="5">
        <v>0.67744781752342165</v>
      </c>
      <c r="AG31" s="5">
        <v>0.67744781752342786</v>
      </c>
      <c r="AH31" s="5">
        <v>2232.2346634153132</v>
      </c>
      <c r="AI31" s="5">
        <v>0</v>
      </c>
    </row>
    <row r="32" spans="1:35" x14ac:dyDescent="0.3">
      <c r="A32" s="5">
        <v>31</v>
      </c>
      <c r="B32" s="19">
        <v>2.7976666716858745</v>
      </c>
      <c r="C32" s="5">
        <v>2.2151683605962608E-2</v>
      </c>
      <c r="D32" s="5">
        <v>-0.13749926705287233</v>
      </c>
      <c r="E32" s="5">
        <v>-6.8045094731525868E-2</v>
      </c>
      <c r="F32" s="5">
        <v>-0.18339267817823585</v>
      </c>
      <c r="G32" s="5">
        <v>-0.18339267817823585</v>
      </c>
      <c r="H32" s="5">
        <v>35.672191864082805</v>
      </c>
      <c r="I32" s="5">
        <v>2.7214974644539064E-2</v>
      </c>
      <c r="J32" s="5">
        <v>-1.522993008152226E-2</v>
      </c>
      <c r="K32" s="5">
        <v>-0.20615404296511894</v>
      </c>
      <c r="L32" s="5">
        <v>0.17223975642235553</v>
      </c>
      <c r="M32" s="5">
        <v>0.20907759748647753</v>
      </c>
      <c r="N32" s="5">
        <v>0.27232796311264129</v>
      </c>
      <c r="O32" s="5">
        <v>1.1121522622600029</v>
      </c>
      <c r="P32" s="5">
        <v>-2.6342057825542227E-2</v>
      </c>
      <c r="Q32" s="5">
        <v>-8.0085640026530333E-3</v>
      </c>
      <c r="R32" s="5">
        <v>2.8358081422511124E-4</v>
      </c>
      <c r="S32" s="5">
        <v>-0.12989730832590818</v>
      </c>
      <c r="T32" s="5">
        <v>0.14407027725958488</v>
      </c>
      <c r="U32" s="5">
        <v>1.4055636805812094E-2</v>
      </c>
      <c r="V32" s="5">
        <v>0.59560760964635073</v>
      </c>
      <c r="W32" s="5">
        <v>107.20234191794069</v>
      </c>
      <c r="X32" s="5">
        <v>57.115080160423751</v>
      </c>
      <c r="Y32" s="5">
        <v>40.095460943184115</v>
      </c>
      <c r="Z32" s="5">
        <v>39.833674707675854</v>
      </c>
      <c r="AA32" s="5">
        <v>23.581844650953833</v>
      </c>
      <c r="AB32" s="5">
        <v>22.543484481924349</v>
      </c>
      <c r="AC32" s="5">
        <v>30.138799220865909</v>
      </c>
      <c r="AD32" s="5">
        <v>2.0819912018611433</v>
      </c>
      <c r="AE32" s="5">
        <v>0.85563689055390257</v>
      </c>
      <c r="AF32" s="5">
        <v>0.33733528333952773</v>
      </c>
      <c r="AG32" s="5">
        <v>0.53060028941946424</v>
      </c>
      <c r="AH32" s="5">
        <v>0</v>
      </c>
      <c r="AI32" s="5">
        <v>-1.739385054719438E+38</v>
      </c>
    </row>
    <row r="33" spans="1:35" x14ac:dyDescent="0.3">
      <c r="A33" s="5">
        <v>32</v>
      </c>
      <c r="B33" s="19">
        <v>2.8963333333376795</v>
      </c>
      <c r="C33" s="5">
        <v>-1.7726075577882638E-2</v>
      </c>
      <c r="D33" s="5">
        <v>-6.5014925640796292E-2</v>
      </c>
      <c r="E33" s="5">
        <v>-0.20551712112716689</v>
      </c>
      <c r="F33" s="5">
        <v>-0.28825812234574599</v>
      </c>
      <c r="G33" s="5">
        <v>-0.28825812234574599</v>
      </c>
      <c r="H33" s="5">
        <v>75.528890490056597</v>
      </c>
      <c r="I33" s="5">
        <v>-1.6690319731104311E-3</v>
      </c>
      <c r="J33" s="5">
        <v>-2.7625609380172528E-2</v>
      </c>
      <c r="K33" s="5">
        <v>0.12471129286788885</v>
      </c>
      <c r="L33" s="5">
        <v>-0.13794976402620177</v>
      </c>
      <c r="M33" s="5">
        <v>0.79719052128088641</v>
      </c>
      <c r="N33" s="5">
        <v>0.18261633086610593</v>
      </c>
      <c r="O33" s="5">
        <v>1.5065847296453865</v>
      </c>
      <c r="P33" s="5">
        <v>-1.6920951810616498E-2</v>
      </c>
      <c r="Q33" s="5">
        <v>-2.3569528416894022E-2</v>
      </c>
      <c r="R33" s="5">
        <v>-0.1307573232071704</v>
      </c>
      <c r="S33" s="5">
        <v>5.7788770470605537E-2</v>
      </c>
      <c r="T33" s="5">
        <v>-1.0535557549968129E-2</v>
      </c>
      <c r="U33" s="5">
        <v>0.44249341709864276</v>
      </c>
      <c r="V33" s="5">
        <v>0.95873573704706239</v>
      </c>
      <c r="W33" s="5">
        <v>214.65847322807588</v>
      </c>
      <c r="X33" s="5">
        <v>113.73661153067668</v>
      </c>
      <c r="Y33" s="5">
        <v>84.514486739582807</v>
      </c>
      <c r="Z33" s="5">
        <v>55.782265374562456</v>
      </c>
      <c r="AA33" s="5">
        <v>33.24670777518152</v>
      </c>
      <c r="AB33" s="5">
        <v>24.851624334115545</v>
      </c>
      <c r="AC33" s="5">
        <v>24.126426789426095</v>
      </c>
      <c r="AD33" s="5">
        <v>2.0579455747603643</v>
      </c>
      <c r="AE33" s="5">
        <v>1.1518876254631365</v>
      </c>
      <c r="AF33" s="5">
        <v>0.99034240969696674</v>
      </c>
      <c r="AG33" s="5">
        <v>0.60403863286481863</v>
      </c>
      <c r="AH33" s="5">
        <v>0</v>
      </c>
      <c r="AI33" s="5">
        <v>1.7383669957446756E+38</v>
      </c>
    </row>
    <row r="34" spans="1:35" x14ac:dyDescent="0.3">
      <c r="A34" s="5">
        <v>33</v>
      </c>
      <c r="B34" s="19">
        <v>2.9905000026337802</v>
      </c>
      <c r="C34" s="5">
        <v>-5.6091308396045696E-2</v>
      </c>
      <c r="D34" s="5">
        <v>-0.17583669958272566</v>
      </c>
      <c r="E34" s="5">
        <v>-2.8096576059435698E-2</v>
      </c>
      <c r="F34" s="5">
        <v>-0.26002458403810724</v>
      </c>
      <c r="G34" s="5">
        <v>-0.26002458403810724</v>
      </c>
      <c r="H34" s="5">
        <v>31.27296694203612</v>
      </c>
      <c r="I34" s="5">
        <v>1.5789426606283088E-2</v>
      </c>
      <c r="J34" s="5">
        <v>-3.7612783719038041E-2</v>
      </c>
      <c r="K34" s="5">
        <v>-2.962874364258437E-2</v>
      </c>
      <c r="L34" s="5">
        <v>-2.5346284491636659E-2</v>
      </c>
      <c r="M34" s="5">
        <v>0.28094820133247306</v>
      </c>
      <c r="N34" s="5">
        <v>0.34416154663228182</v>
      </c>
      <c r="O34" s="5">
        <v>1.4117647116956795</v>
      </c>
      <c r="P34" s="5">
        <v>-4.9210539557282253E-2</v>
      </c>
      <c r="Q34" s="5">
        <v>1.1983613604929309E-2</v>
      </c>
      <c r="R34" s="5">
        <v>-0.25417999491686188</v>
      </c>
      <c r="S34" s="5">
        <v>0.27153930534247267</v>
      </c>
      <c r="T34" s="5">
        <v>-0.30026339017407921</v>
      </c>
      <c r="U34" s="5">
        <v>0.60403863286481863</v>
      </c>
      <c r="V34" s="5">
        <v>0.60228270660648853</v>
      </c>
      <c r="W34" s="5">
        <v>222.25285429534432</v>
      </c>
      <c r="X34" s="5">
        <v>120.42493464864781</v>
      </c>
      <c r="Y34" s="5">
        <v>87.666374373281457</v>
      </c>
      <c r="Z34" s="5">
        <v>73.878841392890379</v>
      </c>
      <c r="AA34" s="5">
        <v>40.172080938026959</v>
      </c>
      <c r="AB34" s="5">
        <v>26.735733209301454</v>
      </c>
      <c r="AC34" s="5">
        <v>28.964003631119613</v>
      </c>
      <c r="AD34" s="5">
        <v>1.9929763032022256</v>
      </c>
      <c r="AE34" s="5">
        <v>1.4433713843455775</v>
      </c>
      <c r="AF34" s="5">
        <v>0.76558384863098827</v>
      </c>
      <c r="AG34" s="5">
        <v>0.63564530551471676</v>
      </c>
      <c r="AH34" s="5">
        <v>0</v>
      </c>
      <c r="AI34" s="5">
        <v>0</v>
      </c>
    </row>
    <row r="35" spans="1:35" x14ac:dyDescent="0.3">
      <c r="A35" s="5">
        <v>34</v>
      </c>
      <c r="B35" s="19">
        <v>3.084666671929881</v>
      </c>
      <c r="C35" s="5">
        <v>-8.4170374610565923E-2</v>
      </c>
      <c r="D35" s="5">
        <v>7.389344253815708E-3</v>
      </c>
      <c r="E35" s="5">
        <v>-8.8770491700765428E-3</v>
      </c>
      <c r="F35" s="5">
        <v>-8.5658079527026448E-2</v>
      </c>
      <c r="G35" s="5">
        <v>-8.5658079527026448E-2</v>
      </c>
      <c r="H35" s="5">
        <v>-28.901703360761868</v>
      </c>
      <c r="I35" s="5">
        <v>3.4795958227226691E-2</v>
      </c>
      <c r="J35" s="5">
        <v>-6.1861798918387848E-2</v>
      </c>
      <c r="K35" s="5">
        <v>2.4015828142449097E-2</v>
      </c>
      <c r="L35" s="5">
        <v>-6.5985299358389371E-2</v>
      </c>
      <c r="M35" s="5">
        <v>0.86943793811071313</v>
      </c>
      <c r="N35" s="5">
        <v>0.15632318483203075</v>
      </c>
      <c r="O35" s="5">
        <v>1.1276346591254065</v>
      </c>
      <c r="P35" s="5">
        <v>-2.0101004885126068E-2</v>
      </c>
      <c r="Q35" s="5">
        <v>1.0853284414376805E-2</v>
      </c>
      <c r="R35" s="5">
        <v>0.2934964918229187</v>
      </c>
      <c r="S35" s="5">
        <v>-0.13691925800173013</v>
      </c>
      <c r="T35" s="5">
        <v>0.64110070183921497</v>
      </c>
      <c r="U35" s="5">
        <v>0.22306791543446342</v>
      </c>
      <c r="V35" s="5">
        <v>0.86768149783169946</v>
      </c>
      <c r="W35" s="5">
        <v>230.90339551913584</v>
      </c>
      <c r="X35" s="5">
        <v>144.36007009167926</v>
      </c>
      <c r="Y35" s="5">
        <v>110.31850104415673</v>
      </c>
      <c r="Z35" s="5">
        <v>74.497657993995389</v>
      </c>
      <c r="AA35" s="5">
        <v>43.629976530646616</v>
      </c>
      <c r="AB35" s="5">
        <v>25.529859455432703</v>
      </c>
      <c r="AC35" s="5">
        <v>28.911006992529934</v>
      </c>
      <c r="AD35" s="5">
        <v>2.8331381700456104</v>
      </c>
      <c r="AE35" s="5">
        <v>1.2242388744710468</v>
      </c>
      <c r="AF35" s="5">
        <v>0.90105386313292202</v>
      </c>
      <c r="AG35" s="5">
        <v>0.7377049171848491</v>
      </c>
      <c r="AH35" s="5">
        <v>0</v>
      </c>
      <c r="AI35" s="5">
        <v>0</v>
      </c>
    </row>
    <row r="36" spans="1:35" x14ac:dyDescent="0.3">
      <c r="A36" s="5">
        <v>35</v>
      </c>
      <c r="B36" s="19">
        <v>3.1786666670814157</v>
      </c>
      <c r="C36" s="5">
        <v>-0.21399181008259624</v>
      </c>
      <c r="D36" s="5">
        <v>7.3850205491123623E-3</v>
      </c>
      <c r="E36" s="5">
        <v>-8.8683441440571623E-2</v>
      </c>
      <c r="F36" s="5">
        <v>-0.29529023097385593</v>
      </c>
      <c r="G36" s="5">
        <v>-0.29529023097385593</v>
      </c>
      <c r="H36" s="5">
        <v>38.45383008677203</v>
      </c>
      <c r="I36" s="5">
        <v>3.3279938985638115E-2</v>
      </c>
      <c r="J36" s="5">
        <v>-3.914399760167768E-2</v>
      </c>
      <c r="K36" s="5">
        <v>0.19840396850085448</v>
      </c>
      <c r="L36" s="5">
        <v>1.5479349936297279E-2</v>
      </c>
      <c r="M36" s="5">
        <v>0.75307197897864142</v>
      </c>
      <c r="N36" s="5">
        <v>0.46167349760228521</v>
      </c>
      <c r="O36" s="5">
        <v>1.2059684138888636</v>
      </c>
      <c r="P36" s="5">
        <v>5.3153182098308162E-3</v>
      </c>
      <c r="Q36" s="5">
        <v>-3.3073333538146087E-2</v>
      </c>
      <c r="R36" s="5">
        <v>0.21030917569652369</v>
      </c>
      <c r="S36" s="5">
        <v>-0.34619350041132774</v>
      </c>
      <c r="T36" s="5">
        <v>0.2352252801471742</v>
      </c>
      <c r="U36" s="5">
        <v>-2.2820362999355605E-2</v>
      </c>
      <c r="V36" s="5">
        <v>0.94616735820392595</v>
      </c>
      <c r="W36" s="5">
        <v>214.12697684800281</v>
      </c>
      <c r="X36" s="5">
        <v>148.11995457864452</v>
      </c>
      <c r="Y36" s="5">
        <v>101.31012382935698</v>
      </c>
      <c r="Z36" s="5">
        <v>76.671153440209693</v>
      </c>
      <c r="AA36" s="5">
        <v>49.230544639757341</v>
      </c>
      <c r="AB36" s="5">
        <v>28.704505828108832</v>
      </c>
      <c r="AC36" s="5">
        <v>24.954944646061332</v>
      </c>
      <c r="AD36" s="5">
        <v>2.6173200947719089</v>
      </c>
      <c r="AE36" s="5">
        <v>1.2691632652716887</v>
      </c>
      <c r="AF36" s="5">
        <v>0.9479227707423461</v>
      </c>
      <c r="AG36" s="5">
        <v>0.97952019643375243</v>
      </c>
      <c r="AH36" s="5">
        <v>0</v>
      </c>
      <c r="AI36" s="5">
        <v>-1.7378584130276258E+38</v>
      </c>
    </row>
    <row r="37" spans="1:35" x14ac:dyDescent="0.3">
      <c r="A37" s="5">
        <v>36</v>
      </c>
      <c r="B37" s="19">
        <v>3.2725000090431422</v>
      </c>
      <c r="C37" s="5">
        <v>-0.15661862734261606</v>
      </c>
      <c r="D37" s="5">
        <v>-8.7270649243200216E-2</v>
      </c>
      <c r="E37" s="5">
        <v>-0.22493497100790474</v>
      </c>
      <c r="F37" s="5">
        <v>-0.46882424759332142</v>
      </c>
      <c r="G37" s="5">
        <v>-0.46882424759332142</v>
      </c>
      <c r="H37" s="5">
        <v>89.68386058195675</v>
      </c>
      <c r="I37" s="5">
        <v>1.5240262752633448E-2</v>
      </c>
      <c r="J37" s="5">
        <v>-2.0872588113831064E-4</v>
      </c>
      <c r="K37" s="5">
        <v>-6.3565028981802899E-2</v>
      </c>
      <c r="L37" s="5">
        <v>-5.521202361006327E-2</v>
      </c>
      <c r="M37" s="5">
        <v>0.86291738885534675</v>
      </c>
      <c r="N37" s="5">
        <v>0.24956062977079821</v>
      </c>
      <c r="O37" s="5">
        <v>2.0263620149698869</v>
      </c>
      <c r="P37" s="5">
        <v>-2.027081039007152E-2</v>
      </c>
      <c r="Q37" s="5">
        <v>-5.1954944792779449E-2</v>
      </c>
      <c r="R37" s="5">
        <v>-0.26593623938842409</v>
      </c>
      <c r="S37" s="5">
        <v>-0.10584920862315385</v>
      </c>
      <c r="T37" s="5">
        <v>0.18453426849248847</v>
      </c>
      <c r="U37" s="5">
        <v>0.11950790721417873</v>
      </c>
      <c r="V37" s="5">
        <v>1.1528998107721118</v>
      </c>
      <c r="W37" s="5">
        <v>231.09841557542546</v>
      </c>
      <c r="X37" s="5">
        <v>144.86115823582659</v>
      </c>
      <c r="Y37" s="5">
        <v>90.198592969904269</v>
      </c>
      <c r="Z37" s="5">
        <v>51.449911524929327</v>
      </c>
      <c r="AA37" s="5">
        <v>39.409489873100441</v>
      </c>
      <c r="AB37" s="5">
        <v>25.061511130503554</v>
      </c>
      <c r="AC37" s="5">
        <v>28.789103354051825</v>
      </c>
      <c r="AD37" s="5">
        <v>2.7873461888484372</v>
      </c>
      <c r="AE37" s="5">
        <v>1.1862917260231367</v>
      </c>
      <c r="AF37" s="5">
        <v>1.1212653647448332</v>
      </c>
      <c r="AG37" s="5">
        <v>0.66959577424417016</v>
      </c>
      <c r="AH37" s="5">
        <v>1.7398945315005984E+38</v>
      </c>
      <c r="AI37" s="5">
        <v>0</v>
      </c>
    </row>
    <row r="38" spans="1:35" x14ac:dyDescent="0.3">
      <c r="A38" s="5">
        <v>37</v>
      </c>
      <c r="B38" s="19">
        <v>3.36683334200643</v>
      </c>
      <c r="C38" s="5">
        <v>-0.30279004198008241</v>
      </c>
      <c r="D38" s="5">
        <v>-2.365915065337524E-2</v>
      </c>
      <c r="E38" s="5">
        <v>4.290483134968235E-2</v>
      </c>
      <c r="F38" s="5">
        <v>-0.28354436128367544</v>
      </c>
      <c r="G38" s="5">
        <v>-0.28354436128367544</v>
      </c>
      <c r="H38" s="5">
        <v>19.489878577021607</v>
      </c>
      <c r="I38" s="5">
        <v>1.86037582671542E-2</v>
      </c>
      <c r="J38" s="5">
        <v>-4.8081278961806459E-2</v>
      </c>
      <c r="K38" s="5">
        <v>8.2187413993794048E-2</v>
      </c>
      <c r="L38" s="5">
        <v>-0.23970949812174905</v>
      </c>
      <c r="M38" s="5">
        <v>1.0084919408171318</v>
      </c>
      <c r="N38" s="5">
        <v>0.13879941345741081</v>
      </c>
      <c r="O38" s="5">
        <v>1.7534406915252538</v>
      </c>
      <c r="P38" s="5">
        <v>-4.6004010496980267E-2</v>
      </c>
      <c r="Q38" s="5">
        <v>-2.9422717253893754E-2</v>
      </c>
      <c r="R38" s="5">
        <v>-0.17536689110883572</v>
      </c>
      <c r="S38" s="5">
        <v>0.18369252635589406</v>
      </c>
      <c r="T38" s="5">
        <v>7.0278184029091677E-3</v>
      </c>
      <c r="U38" s="5">
        <v>0.46032210539039758</v>
      </c>
      <c r="V38" s="5">
        <v>1.2368960389116017</v>
      </c>
      <c r="W38" s="5">
        <v>221.59941292585708</v>
      </c>
      <c r="X38" s="5">
        <v>180.06500616467778</v>
      </c>
      <c r="Y38" s="5">
        <v>101.11625118102337</v>
      </c>
      <c r="Z38" s="5">
        <v>47.857686369194731</v>
      </c>
      <c r="AA38" s="5">
        <v>35.636310166539765</v>
      </c>
      <c r="AB38" s="5">
        <v>17.508052596241622</v>
      </c>
      <c r="AC38" s="5">
        <v>21.480526948484698</v>
      </c>
      <c r="AD38" s="5">
        <v>2.8972181365983385</v>
      </c>
      <c r="AE38" s="5">
        <v>1.4934114106177019</v>
      </c>
      <c r="AF38" s="5">
        <v>1.3985358621784563</v>
      </c>
      <c r="AG38" s="5">
        <v>0.72035138629794937</v>
      </c>
      <c r="AH38" s="5">
        <v>0</v>
      </c>
      <c r="AI38" s="5">
        <v>1.739385054719438E+38</v>
      </c>
    </row>
    <row r="39" spans="1:35" x14ac:dyDescent="0.3">
      <c r="A39" s="5">
        <v>38</v>
      </c>
      <c r="B39" s="19">
        <v>3.4651666763238609</v>
      </c>
      <c r="C39" s="5">
        <v>-0.10787693927685217</v>
      </c>
      <c r="D39" s="5">
        <v>-0.13757983944675581</v>
      </c>
      <c r="E39" s="5">
        <v>1.1843539207042774E-2</v>
      </c>
      <c r="F39" s="5">
        <v>-0.233613239516865</v>
      </c>
      <c r="G39" s="5">
        <v>-0.233613239516865</v>
      </c>
      <c r="H39" s="5">
        <v>-16.444745203066848</v>
      </c>
      <c r="I39" s="5">
        <v>4.4429815460265691E-2</v>
      </c>
      <c r="J39" s="5">
        <v>-9.3727609885093766E-2</v>
      </c>
      <c r="K39" s="5">
        <v>-2.5568756174036977E-2</v>
      </c>
      <c r="L39" s="5">
        <v>-0.1469864061915192</v>
      </c>
      <c r="M39" s="5">
        <v>0.88778199489665022</v>
      </c>
      <c r="N39" s="5">
        <v>0.11251098549185223</v>
      </c>
      <c r="O39" s="5">
        <v>1.6314092896318511</v>
      </c>
      <c r="P39" s="5">
        <v>-2.994452255452865E-2</v>
      </c>
      <c r="Q39" s="5">
        <v>-1.9132737370681635E-2</v>
      </c>
      <c r="R39" s="5">
        <v>0.11288886593861765</v>
      </c>
      <c r="S39" s="5">
        <v>-5.7822878183981435E-2</v>
      </c>
      <c r="T39" s="5">
        <v>0.49926749812009191</v>
      </c>
      <c r="U39" s="5">
        <v>0.11075300134353989</v>
      </c>
      <c r="V39" s="5">
        <v>1.0811602512107639</v>
      </c>
      <c r="W39" s="5">
        <v>197.46556945894201</v>
      </c>
      <c r="X39" s="5">
        <v>155.02431615043744</v>
      </c>
      <c r="Y39" s="5">
        <v>96.835040841370173</v>
      </c>
      <c r="Z39" s="5">
        <v>77.72926911753504</v>
      </c>
      <c r="AA39" s="5">
        <v>40.463521141655626</v>
      </c>
      <c r="AB39" s="5">
        <v>24.058013069624948</v>
      </c>
      <c r="AC39" s="5">
        <v>24.615294044639292</v>
      </c>
      <c r="AD39" s="5">
        <v>3.5722237893663054</v>
      </c>
      <c r="AE39" s="5">
        <v>1.5663638761443821</v>
      </c>
      <c r="AF39" s="5">
        <v>0.95282740838411928</v>
      </c>
      <c r="AG39" s="5">
        <v>0.75769116792169333</v>
      </c>
      <c r="AH39" s="5">
        <v>0</v>
      </c>
      <c r="AI39" s="5">
        <v>0</v>
      </c>
    </row>
    <row r="40" spans="1:35" x14ac:dyDescent="0.3">
      <c r="A40" s="5">
        <v>39</v>
      </c>
      <c r="B40" s="19">
        <v>3.5591666714753956</v>
      </c>
      <c r="C40" s="5">
        <v>-7.2441383075837848E-2</v>
      </c>
      <c r="D40" s="5">
        <v>-2.6635990519386345E-2</v>
      </c>
      <c r="E40" s="5">
        <v>-0.18359437209977142</v>
      </c>
      <c r="F40" s="5">
        <v>-0.28267174569499565</v>
      </c>
      <c r="G40" s="5">
        <v>-0.28267174569499565</v>
      </c>
      <c r="H40" s="5">
        <v>2.1933392290925697</v>
      </c>
      <c r="I40" s="5">
        <v>1.4851877435299459E-2</v>
      </c>
      <c r="J40" s="5">
        <v>-7.7062442119053776E-2</v>
      </c>
      <c r="K40" s="5">
        <v>-8.2242675880558599E-2</v>
      </c>
      <c r="L40" s="5">
        <v>-2.1303443817613774E-2</v>
      </c>
      <c r="M40" s="5">
        <v>0.96717467390933509</v>
      </c>
      <c r="N40" s="5">
        <v>0.32004689209363374</v>
      </c>
      <c r="O40" s="5">
        <v>2.1946072600706437</v>
      </c>
      <c r="P40" s="5">
        <v>2.5553744356839672E-3</v>
      </c>
      <c r="Q40" s="5">
        <v>-3.3538899463463841E-2</v>
      </c>
      <c r="R40" s="5">
        <v>9.661177928657734E-2</v>
      </c>
      <c r="S40" s="5">
        <v>-4.2930425886329796E-2</v>
      </c>
      <c r="T40" s="5">
        <v>0.32004689209363374</v>
      </c>
      <c r="U40" s="5">
        <v>0.4484173488125105</v>
      </c>
      <c r="V40" s="5">
        <v>1.1606096086912083</v>
      </c>
      <c r="W40" s="5">
        <v>355.88686850990217</v>
      </c>
      <c r="X40" s="5">
        <v>220.13598977939429</v>
      </c>
      <c r="Y40" s="5">
        <v>147.13188689331017</v>
      </c>
      <c r="Z40" s="5">
        <v>80.331769915502704</v>
      </c>
      <c r="AA40" s="5">
        <v>47.560374964640012</v>
      </c>
      <c r="AB40" s="5">
        <v>35.500586030694087</v>
      </c>
      <c r="AC40" s="5">
        <v>26.407385596539218</v>
      </c>
      <c r="AD40" s="5">
        <v>3.7104337489976493</v>
      </c>
      <c r="AE40" s="5">
        <v>1.9044548578978433</v>
      </c>
      <c r="AF40" s="5">
        <v>1.0955451306282118</v>
      </c>
      <c r="AG40" s="5">
        <v>0.83704571778335457</v>
      </c>
      <c r="AH40" s="5">
        <v>0</v>
      </c>
      <c r="AI40" s="5">
        <v>0</v>
      </c>
    </row>
    <row r="41" spans="1:35" x14ac:dyDescent="0.3">
      <c r="A41" s="5">
        <v>40</v>
      </c>
      <c r="B41" s="19">
        <v>3.652833339292556</v>
      </c>
      <c r="C41" s="5">
        <v>-0.18201349347017362</v>
      </c>
      <c r="D41" s="5">
        <v>-0.15995306521918146</v>
      </c>
      <c r="E41" s="5">
        <v>-4.8899383923669812E-2</v>
      </c>
      <c r="F41" s="5">
        <v>-0.39086594261282481</v>
      </c>
      <c r="G41" s="5">
        <v>-0.39086594261282481</v>
      </c>
      <c r="H41" s="5">
        <v>63.40097936210072</v>
      </c>
      <c r="I41" s="5">
        <v>1.3963852367577715E-2</v>
      </c>
      <c r="J41" s="5">
        <v>-9.5316382079097733E-2</v>
      </c>
      <c r="K41" s="5">
        <v>-3.6005939872437734E-2</v>
      </c>
      <c r="L41" s="5">
        <v>-0.15270862623714537</v>
      </c>
      <c r="M41" s="5">
        <v>1.0313875024033046</v>
      </c>
      <c r="N41" s="5">
        <v>0.12672337913487586</v>
      </c>
      <c r="O41" s="5">
        <v>2.9709592219398995</v>
      </c>
      <c r="P41" s="5">
        <v>8.3526213459889625E-3</v>
      </c>
      <c r="Q41" s="5">
        <v>-9.6895557258833434E-2</v>
      </c>
      <c r="R41" s="5">
        <v>-0.21421149838420267</v>
      </c>
      <c r="S41" s="5">
        <v>-0.17111346570895164</v>
      </c>
      <c r="T41" s="5">
        <v>0.22352596041846221</v>
      </c>
      <c r="U41" s="5">
        <v>-3.6960985581007286E-2</v>
      </c>
      <c r="V41" s="5">
        <v>1.7758873548207119</v>
      </c>
      <c r="W41" s="5">
        <v>536.10501547703086</v>
      </c>
      <c r="X41" s="5">
        <v>281.37518299353576</v>
      </c>
      <c r="Y41" s="5">
        <v>148.52860058073838</v>
      </c>
      <c r="Z41" s="5">
        <v>100.20299195703936</v>
      </c>
      <c r="AA41" s="5">
        <v>64.236432892855802</v>
      </c>
      <c r="AB41" s="5">
        <v>45.565855033650536</v>
      </c>
      <c r="AC41" s="5">
        <v>41.105896106875811</v>
      </c>
      <c r="AD41" s="5">
        <v>4.4476385982477096</v>
      </c>
      <c r="AE41" s="5">
        <v>1.6790847735371193</v>
      </c>
      <c r="AF41" s="5">
        <v>1.5488413005373878</v>
      </c>
      <c r="AG41" s="5">
        <v>1.0965092389031765</v>
      </c>
      <c r="AH41" s="5">
        <v>-1.7424464631045631E+38</v>
      </c>
      <c r="AI41" s="5">
        <v>0</v>
      </c>
    </row>
    <row r="42" spans="1:35" x14ac:dyDescent="0.3">
      <c r="A42" s="5">
        <v>41</v>
      </c>
      <c r="B42" s="19">
        <v>3.747333335923031</v>
      </c>
      <c r="C42" s="5">
        <v>-0.24837045625988696</v>
      </c>
      <c r="D42" s="5">
        <v>-0.20717233215022107</v>
      </c>
      <c r="E42" s="5">
        <v>-0.15841266058979023</v>
      </c>
      <c r="F42" s="5">
        <v>-0.61395544899969834</v>
      </c>
      <c r="G42" s="5">
        <v>-0.61395544899969834</v>
      </c>
      <c r="H42" s="5">
        <v>88.780236626801923</v>
      </c>
      <c r="I42" s="5">
        <v>-4.4579027069496444E-3</v>
      </c>
      <c r="J42" s="5">
        <v>-0.11126555040233981</v>
      </c>
      <c r="K42" s="5">
        <v>-0.10482235865149658</v>
      </c>
      <c r="L42" s="5">
        <v>-0.1782934842245586</v>
      </c>
      <c r="M42" s="5">
        <v>1.1131301246992935</v>
      </c>
      <c r="N42" s="5">
        <v>0.40269636422770566</v>
      </c>
      <c r="O42" s="5">
        <v>4.2960140515645806</v>
      </c>
      <c r="P42" s="5">
        <v>-7.8686473848853009E-2</v>
      </c>
      <c r="Q42" s="5">
        <v>-5.0464632157706663E-2</v>
      </c>
      <c r="R42" s="5">
        <v>-0.31538169129021598</v>
      </c>
      <c r="S42" s="5">
        <v>0.18734033362229582</v>
      </c>
      <c r="T42" s="5">
        <v>-0.11430246146201517</v>
      </c>
      <c r="U42" s="5">
        <v>0.95310667865247978</v>
      </c>
      <c r="V42" s="5">
        <v>1.8903868626409879</v>
      </c>
      <c r="W42" s="5">
        <v>665.26846169942894</v>
      </c>
      <c r="X42" s="5">
        <v>367.18874419938453</v>
      </c>
      <c r="Y42" s="5">
        <v>201.24618914824123</v>
      </c>
      <c r="Z42" s="5">
        <v>142.86049183344508</v>
      </c>
      <c r="AA42" s="5">
        <v>74.236810970466749</v>
      </c>
      <c r="AB42" s="5">
        <v>62.213950524070064</v>
      </c>
      <c r="AC42" s="5">
        <v>55.348768838720865</v>
      </c>
      <c r="AD42" s="5">
        <v>5.1946072485967116</v>
      </c>
      <c r="AE42" s="5">
        <v>2.820633049001056</v>
      </c>
      <c r="AF42" s="5">
        <v>1.6951934284520047</v>
      </c>
      <c r="AG42" s="5">
        <v>1.0480656466363032</v>
      </c>
      <c r="AH42" s="5">
        <v>0</v>
      </c>
      <c r="AI42" s="5">
        <v>1.7409144130368123E+38</v>
      </c>
    </row>
    <row r="43" spans="1:35" x14ac:dyDescent="0.3">
      <c r="A43" s="5">
        <v>42</v>
      </c>
      <c r="B43" s="19">
        <v>3.8413333415519446</v>
      </c>
      <c r="C43" s="5">
        <v>-0.36504541512040828</v>
      </c>
      <c r="D43" s="5">
        <v>-3.4024025833123438E-2</v>
      </c>
      <c r="E43" s="5">
        <v>3.2573688884117956E-2</v>
      </c>
      <c r="F43" s="5">
        <v>-0.36649575206931384</v>
      </c>
      <c r="G43" s="5">
        <v>-0.36649575206931384</v>
      </c>
      <c r="H43" s="5">
        <v>40.957985668484667</v>
      </c>
      <c r="I43" s="5">
        <v>-9.7824677747944552E-2</v>
      </c>
      <c r="J43" s="5">
        <v>-0.10153441664200627</v>
      </c>
      <c r="K43" s="5">
        <v>-0.45488194207594068</v>
      </c>
      <c r="L43" s="5">
        <v>8.3391763695805088E-2</v>
      </c>
      <c r="M43" s="5">
        <v>0.59595663725412285</v>
      </c>
      <c r="N43" s="5">
        <v>0.82097861238251568</v>
      </c>
      <c r="O43" s="5">
        <v>5.1508936494235122</v>
      </c>
      <c r="P43" s="5">
        <v>-0.12011698240986086</v>
      </c>
      <c r="Q43" s="5">
        <v>4.8745778259756553E-2</v>
      </c>
      <c r="R43" s="5">
        <v>-7.9557667332953594E-2</v>
      </c>
      <c r="S43" s="5">
        <v>0.34766870618101953</v>
      </c>
      <c r="T43" s="5">
        <v>0.24084383275461524</v>
      </c>
      <c r="U43" s="5">
        <v>0.82273659656320841</v>
      </c>
      <c r="V43" s="5">
        <v>1.8247875795568602</v>
      </c>
      <c r="W43" s="5">
        <v>712.32640009493434</v>
      </c>
      <c r="X43" s="5">
        <v>370.38441307716391</v>
      </c>
      <c r="Y43" s="5">
        <v>233.19308560024893</v>
      </c>
      <c r="Z43" s="5">
        <v>184.89598620413554</v>
      </c>
      <c r="AA43" s="5">
        <v>105.7954879939613</v>
      </c>
      <c r="AB43" s="5">
        <v>88.915323890970001</v>
      </c>
      <c r="AC43" s="5">
        <v>65.739818436925589</v>
      </c>
      <c r="AD43" s="5">
        <v>6.9194257351982662</v>
      </c>
      <c r="AE43" s="5">
        <v>3.6196894280419749</v>
      </c>
      <c r="AF43" s="5">
        <v>1.5013184903097849</v>
      </c>
      <c r="AG43" s="5">
        <v>1.8247875795568602</v>
      </c>
      <c r="AH43" s="5">
        <v>0</v>
      </c>
      <c r="AI43" s="5">
        <v>-1.74040433888371E+38</v>
      </c>
    </row>
    <row r="44" spans="1:35" x14ac:dyDescent="0.3">
      <c r="A44" s="5">
        <v>43</v>
      </c>
      <c r="B44" s="19">
        <v>3.9353333367034793</v>
      </c>
      <c r="C44" s="5">
        <v>-0.18486016003573452</v>
      </c>
      <c r="D44" s="5">
        <v>-0.21610202488301916</v>
      </c>
      <c r="E44" s="5">
        <v>-0.29176957176282192</v>
      </c>
      <c r="F44" s="5">
        <v>-0.69273175668167564</v>
      </c>
      <c r="G44" s="5">
        <v>-0.69273175668167564</v>
      </c>
      <c r="H44" s="5">
        <v>90.79935280223151</v>
      </c>
      <c r="I44" s="5">
        <v>-0.10996206353018589</v>
      </c>
      <c r="J44" s="5">
        <v>-0.11148844929711708</v>
      </c>
      <c r="K44" s="5">
        <v>-0.14818112281641937</v>
      </c>
      <c r="L44" s="5">
        <v>-0.12452207250922046</v>
      </c>
      <c r="M44" s="5">
        <v>1.419525079204345</v>
      </c>
      <c r="N44" s="5">
        <v>0.8372911247847189</v>
      </c>
      <c r="O44" s="5">
        <v>6.7317502826704283</v>
      </c>
      <c r="P44" s="5">
        <v>-0.10677873488088707</v>
      </c>
      <c r="Q44" s="5">
        <v>3.4206274846032871E-2</v>
      </c>
      <c r="R44" s="5">
        <v>-0.17230939423783728</v>
      </c>
      <c r="S44" s="5">
        <v>-0.20791890322957088</v>
      </c>
      <c r="T44" s="5">
        <v>-0.1002638531779998</v>
      </c>
      <c r="U44" s="5">
        <v>0.7739665859354582</v>
      </c>
      <c r="V44" s="5">
        <v>3.067722104253261</v>
      </c>
      <c r="W44" s="5">
        <v>732.54354245319678</v>
      </c>
      <c r="X44" s="5">
        <v>372.3482884336758</v>
      </c>
      <c r="Y44" s="5">
        <v>255.14863914343118</v>
      </c>
      <c r="Z44" s="5">
        <v>206.44327369350657</v>
      </c>
      <c r="AA44" s="5">
        <v>127.57607858668364</v>
      </c>
      <c r="AB44" s="5">
        <v>114.50835638915071</v>
      </c>
      <c r="AC44" s="5">
        <v>90.541777449672068</v>
      </c>
      <c r="AD44" s="5">
        <v>8.0281443141123194</v>
      </c>
      <c r="AE44" s="5">
        <v>4.170624489211284</v>
      </c>
      <c r="AF44" s="5">
        <v>2.5505717036509328</v>
      </c>
      <c r="AG44" s="5">
        <v>2.0650835724732444</v>
      </c>
      <c r="AH44" s="5">
        <v>0</v>
      </c>
      <c r="AI44" s="5">
        <v>0</v>
      </c>
    </row>
    <row r="45" spans="1:35" x14ac:dyDescent="0.3">
      <c r="A45" s="5">
        <v>44</v>
      </c>
      <c r="B45" s="19">
        <v>4.0336666710209101</v>
      </c>
      <c r="C45" s="5">
        <v>-0.28098505099393001</v>
      </c>
      <c r="D45" s="5">
        <v>-0.1672594562656177</v>
      </c>
      <c r="E45" s="5">
        <v>-0.10069832987503866</v>
      </c>
      <c r="F45" s="5">
        <v>-0.54894283713448633</v>
      </c>
      <c r="G45" s="5">
        <v>-0.54894283713448633</v>
      </c>
      <c r="H45" s="5">
        <v>64.632648420270044</v>
      </c>
      <c r="I45" s="5">
        <v>-6.1706207402284927E-2</v>
      </c>
      <c r="J45" s="5">
        <v>-0.1226368124563698</v>
      </c>
      <c r="K45" s="5">
        <v>0.42007478744491461</v>
      </c>
      <c r="L45" s="5">
        <v>-0.3180291457433107</v>
      </c>
      <c r="M45" s="5">
        <v>2.1635884106832068</v>
      </c>
      <c r="N45" s="5">
        <v>0.93403694802665038</v>
      </c>
      <c r="O45" s="5">
        <v>7.593667617007644</v>
      </c>
      <c r="P45" s="5">
        <v>-6.9186481409007405E-2</v>
      </c>
      <c r="Q45" s="5">
        <v>-3.1653130545861788E-2</v>
      </c>
      <c r="R45" s="5">
        <v>8.757323177380634E-2</v>
      </c>
      <c r="S45" s="5">
        <v>-0.27710789655766849</v>
      </c>
      <c r="T45" s="5">
        <v>0.83729112478472512</v>
      </c>
      <c r="U45" s="5">
        <v>0.64379947830085593</v>
      </c>
      <c r="V45" s="5">
        <v>4.1882146388916377</v>
      </c>
      <c r="W45" s="5">
        <v>696.32894229128954</v>
      </c>
      <c r="X45" s="5">
        <v>402.1917363813597</v>
      </c>
      <c r="Y45" s="5">
        <v>277.24010812698441</v>
      </c>
      <c r="Z45" s="5">
        <v>196.57168169289355</v>
      </c>
      <c r="AA45" s="5">
        <v>137.1873363720276</v>
      </c>
      <c r="AB45" s="5">
        <v>110.8935806298385</v>
      </c>
      <c r="AC45" s="5">
        <v>102.52066938199131</v>
      </c>
      <c r="AD45" s="5">
        <v>10.010554183087907</v>
      </c>
      <c r="AE45" s="5">
        <v>4.8408091920326672</v>
      </c>
      <c r="AF45" s="5">
        <v>2.9340369666825969</v>
      </c>
      <c r="AG45" s="5">
        <v>2.5189094342262996</v>
      </c>
      <c r="AH45" s="5">
        <v>0</v>
      </c>
      <c r="AI45" s="5">
        <v>0</v>
      </c>
    </row>
    <row r="46" spans="1:35" x14ac:dyDescent="0.3">
      <c r="A46" s="5">
        <v>45</v>
      </c>
      <c r="B46" s="19">
        <v>4.128000003984198</v>
      </c>
      <c r="C46" s="5">
        <v>-0.33846117833997064</v>
      </c>
      <c r="D46" s="5">
        <v>-0.14941634946953258</v>
      </c>
      <c r="E46" s="5">
        <v>-0.11248110183314081</v>
      </c>
      <c r="F46" s="5">
        <v>-0.60035862964254416</v>
      </c>
      <c r="G46" s="5">
        <v>-0.60035862964254416</v>
      </c>
      <c r="H46" s="5">
        <v>115.13532946585443</v>
      </c>
      <c r="I46" s="5">
        <v>-1.0594581330268213E-2</v>
      </c>
      <c r="J46" s="5">
        <v>-0.1664781051334373</v>
      </c>
      <c r="K46" s="5">
        <v>0.33195950587335715</v>
      </c>
      <c r="L46" s="5">
        <v>-0.45437851607493385</v>
      </c>
      <c r="M46" s="5">
        <v>2.7934368631173934</v>
      </c>
      <c r="N46" s="5">
        <v>0.75769118187765738</v>
      </c>
      <c r="O46" s="5">
        <v>8.271315570149353</v>
      </c>
      <c r="P46" s="5">
        <v>-3.0303973895643526E-2</v>
      </c>
      <c r="Q46" s="5">
        <v>-0.11801983329674556</v>
      </c>
      <c r="R46" s="5">
        <v>0.38478261640559352</v>
      </c>
      <c r="S46" s="5">
        <v>-0.66251964022277232</v>
      </c>
      <c r="T46" s="5">
        <v>1.2094931163151421</v>
      </c>
      <c r="U46" s="5">
        <v>-5.0981541240027725E-2</v>
      </c>
      <c r="V46" s="5">
        <v>5.0629944403889739</v>
      </c>
      <c r="W46" s="5">
        <v>572.76530994244831</v>
      </c>
      <c r="X46" s="5">
        <v>473.3847062238271</v>
      </c>
      <c r="Y46" s="5">
        <v>274.3404633334934</v>
      </c>
      <c r="Z46" s="5">
        <v>219.42279551289923</v>
      </c>
      <c r="AA46" s="5">
        <v>134.79695302281442</v>
      </c>
      <c r="AB46" s="5">
        <v>105.05537665389058</v>
      </c>
      <c r="AC46" s="5">
        <v>101.23000307670776</v>
      </c>
      <c r="AD46" s="5">
        <v>11.750366263736082</v>
      </c>
      <c r="AE46" s="5">
        <v>4.7201875251543095</v>
      </c>
      <c r="AF46" s="5">
        <v>3.4895985986708791</v>
      </c>
      <c r="AG46" s="5">
        <v>2.7617931478649611</v>
      </c>
      <c r="AH46" s="5">
        <v>0</v>
      </c>
      <c r="AI46" s="5">
        <v>0</v>
      </c>
    </row>
    <row r="47" spans="1:35" x14ac:dyDescent="0.3">
      <c r="A47" s="5">
        <v>46</v>
      </c>
      <c r="B47" s="19">
        <v>4.2218333354685456</v>
      </c>
      <c r="C47" s="5">
        <v>-0.21719332307653075</v>
      </c>
      <c r="D47" s="5">
        <v>-0.11535852450106894</v>
      </c>
      <c r="E47" s="5">
        <v>-0.19829877110425725</v>
      </c>
      <c r="F47" s="5">
        <v>-0.5308506186818569</v>
      </c>
      <c r="G47" s="5">
        <v>-0.5308506186818569</v>
      </c>
      <c r="H47" s="5">
        <v>52.703289090922809</v>
      </c>
      <c r="I47" s="5">
        <v>7.9389159035613111E-5</v>
      </c>
      <c r="J47" s="5">
        <v>-0.3407619509764736</v>
      </c>
      <c r="K47" s="5">
        <v>-7.4984261995674735E-3</v>
      </c>
      <c r="L47" s="5">
        <v>-1.2416192222613505</v>
      </c>
      <c r="M47" s="5">
        <v>2.9876977353690455</v>
      </c>
      <c r="N47" s="5">
        <v>-0.43936731402485979</v>
      </c>
      <c r="O47" s="5">
        <v>10.242530824547531</v>
      </c>
      <c r="P47" s="5">
        <v>-0.12553589877221821</v>
      </c>
      <c r="Q47" s="5">
        <v>-8.7935993671471993E-2</v>
      </c>
      <c r="R47" s="5">
        <v>-0.57013042480946441</v>
      </c>
      <c r="S47" s="5">
        <v>0.16743961942743607</v>
      </c>
      <c r="T47" s="5">
        <v>0.17574692560994642</v>
      </c>
      <c r="U47" s="5">
        <v>1.404217935623451</v>
      </c>
      <c r="V47" s="5">
        <v>4.8629174316271468</v>
      </c>
      <c r="W47" s="5">
        <v>384.57820996595984</v>
      </c>
      <c r="X47" s="5">
        <v>488.84007358405898</v>
      </c>
      <c r="Y47" s="5">
        <v>343.48857875835489</v>
      </c>
      <c r="Z47" s="5">
        <v>256.91212826438431</v>
      </c>
      <c r="AA47" s="5">
        <v>165.82776912851867</v>
      </c>
      <c r="AB47" s="5">
        <v>115.15114312889135</v>
      </c>
      <c r="AC47" s="5">
        <v>100.68717115119298</v>
      </c>
      <c r="AD47" s="5">
        <v>12.065026443122647</v>
      </c>
      <c r="AE47" s="5">
        <v>6.1898067199822284</v>
      </c>
      <c r="AF47" s="5">
        <v>3.5483304280647712</v>
      </c>
      <c r="AG47" s="5">
        <v>1.5659051071845971</v>
      </c>
      <c r="AH47" s="5">
        <v>1.7398945635384447E+38</v>
      </c>
      <c r="AI47" s="5">
        <v>0</v>
      </c>
    </row>
    <row r="48" spans="1:35" x14ac:dyDescent="0.3">
      <c r="A48" s="5">
        <v>47</v>
      </c>
      <c r="B48" s="19">
        <v>4.3161666684318334</v>
      </c>
      <c r="C48" s="5">
        <v>-0.16258365098283778</v>
      </c>
      <c r="D48" s="5">
        <v>-0.21893055994227129</v>
      </c>
      <c r="E48" s="5">
        <v>1.1824201599250937E-2</v>
      </c>
      <c r="F48" s="5">
        <v>-0.36969000932615792</v>
      </c>
      <c r="G48" s="5">
        <v>-0.36969000932615792</v>
      </c>
      <c r="H48" s="5">
        <v>-22.164665384265771</v>
      </c>
      <c r="I48" s="5">
        <v>2.6821934292823629E-2</v>
      </c>
      <c r="J48" s="5">
        <v>-0.43225581793999124</v>
      </c>
      <c r="K48" s="5">
        <v>0.15123391172686704</v>
      </c>
      <c r="L48" s="5">
        <v>-0.79228783859607488</v>
      </c>
      <c r="M48" s="5">
        <v>3.8587752766159036</v>
      </c>
      <c r="N48" s="5">
        <v>0.27248754800704755</v>
      </c>
      <c r="O48" s="5">
        <v>10.373864650255328</v>
      </c>
      <c r="P48" s="5">
        <v>-0.18324965069333712</v>
      </c>
      <c r="Q48" s="5">
        <v>-2.4246505075263217E-2</v>
      </c>
      <c r="R48" s="5">
        <v>-0.61769924160983358</v>
      </c>
      <c r="S48" s="5">
        <v>0.27509384903857953</v>
      </c>
      <c r="T48" s="5">
        <v>0.49926750731613939</v>
      </c>
      <c r="U48" s="5">
        <v>1.0811602711247263</v>
      </c>
      <c r="V48" s="5">
        <v>5.6589510776430902</v>
      </c>
      <c r="W48" s="5">
        <v>258.78933527110439</v>
      </c>
      <c r="X48" s="5">
        <v>404.77234163565305</v>
      </c>
      <c r="Y48" s="5">
        <v>351.22941744435906</v>
      </c>
      <c r="Z48" s="5">
        <v>276.12305929271378</v>
      </c>
      <c r="AA48" s="5">
        <v>187.84939962769579</v>
      </c>
      <c r="AB48" s="5">
        <v>123.84646956129257</v>
      </c>
      <c r="AC48" s="5">
        <v>105.31380032845207</v>
      </c>
      <c r="AD48" s="5">
        <v>12.900087917907738</v>
      </c>
      <c r="AE48" s="5">
        <v>6.2179900471027088</v>
      </c>
      <c r="AF48" s="5">
        <v>4.1207149195388073</v>
      </c>
      <c r="AG48" s="5">
        <v>2.4699677738703119</v>
      </c>
      <c r="AH48" s="5">
        <v>0</v>
      </c>
      <c r="AI48" s="5">
        <v>0</v>
      </c>
    </row>
    <row r="49" spans="1:35" x14ac:dyDescent="0.3">
      <c r="A49" s="5">
        <v>48</v>
      </c>
      <c r="B49" s="19">
        <v>4.4103333377279341</v>
      </c>
      <c r="C49" s="5">
        <v>-0.30733392122186132</v>
      </c>
      <c r="D49" s="5">
        <v>-0.26619859581355798</v>
      </c>
      <c r="E49" s="5">
        <v>-0.1775764511055597</v>
      </c>
      <c r="F49" s="5">
        <v>-0.75110896814137862</v>
      </c>
      <c r="G49" s="5">
        <v>-0.75110896814137862</v>
      </c>
      <c r="H49" s="5">
        <v>104.56119032897303</v>
      </c>
      <c r="I49" s="5">
        <v>3.2692751613026677E-2</v>
      </c>
      <c r="J49" s="5">
        <v>-0.34401725600547456</v>
      </c>
      <c r="K49" s="5">
        <v>-6.3610236968336661E-2</v>
      </c>
      <c r="L49" s="5">
        <v>0.43859462279751033</v>
      </c>
      <c r="M49" s="5">
        <v>3.6028119750038452</v>
      </c>
      <c r="N49" s="5">
        <v>1.5342706605748124</v>
      </c>
      <c r="O49" s="5">
        <v>10.179261931327948</v>
      </c>
      <c r="P49" s="5">
        <v>-0.12747824619497444</v>
      </c>
      <c r="Q49" s="5">
        <v>-9.2563014991447992E-2</v>
      </c>
      <c r="R49" s="5">
        <v>7.4827169945548611E-2</v>
      </c>
      <c r="S49" s="5">
        <v>-0.29103469578186386</v>
      </c>
      <c r="T49" s="5">
        <v>0.78910369598865104</v>
      </c>
      <c r="U49" s="5">
        <v>1.1775044015866272</v>
      </c>
      <c r="V49" s="5">
        <v>4.5992970432122338</v>
      </c>
      <c r="W49" s="5">
        <v>159.83304149596358</v>
      </c>
      <c r="X49" s="5">
        <v>433.6432366577439</v>
      </c>
      <c r="Y49" s="5">
        <v>364.54833285419448</v>
      </c>
      <c r="Z49" s="5">
        <v>292.23550284272693</v>
      </c>
      <c r="AA49" s="5">
        <v>179.09314707355719</v>
      </c>
      <c r="AB49" s="5">
        <v>120.24604650232362</v>
      </c>
      <c r="AC49" s="5">
        <v>109.52196910160487</v>
      </c>
      <c r="AD49" s="5">
        <v>12.961335763733363</v>
      </c>
      <c r="AE49" s="5">
        <v>6.5992970566533984</v>
      </c>
      <c r="AF49" s="5">
        <v>3.6379613601258396</v>
      </c>
      <c r="AG49" s="5">
        <v>3.1300527451130988</v>
      </c>
      <c r="AH49" s="5">
        <v>0</v>
      </c>
      <c r="AI49" s="5">
        <v>1.7398945635384447E+38</v>
      </c>
    </row>
    <row r="50" spans="1:35" x14ac:dyDescent="0.3">
      <c r="A50" s="5">
        <v>49</v>
      </c>
      <c r="B50" s="19">
        <v>4.4936666695866734</v>
      </c>
      <c r="C50" s="5">
        <v>-0.29362746292322939</v>
      </c>
      <c r="D50" s="5">
        <v>-0.1793552240252152</v>
      </c>
      <c r="E50" s="5">
        <v>-0.23373850765128734</v>
      </c>
      <c r="F50" s="5">
        <v>-0.70672119459983374</v>
      </c>
      <c r="G50" s="5">
        <v>-0.70672119459983374</v>
      </c>
      <c r="H50" s="5">
        <v>108.12885553632452</v>
      </c>
      <c r="I50" s="5">
        <v>0.12205218313053852</v>
      </c>
      <c r="J50" s="5">
        <v>-0.3552085340696417</v>
      </c>
      <c r="K50" s="5">
        <v>0.15770753841116195</v>
      </c>
      <c r="L50" s="5">
        <v>5.2626955454490316E-2</v>
      </c>
      <c r="M50" s="5">
        <v>4.7731343322064017</v>
      </c>
      <c r="N50" s="5">
        <v>1.3307462697295875</v>
      </c>
      <c r="O50" s="5">
        <v>10.08179105290426</v>
      </c>
      <c r="P50" s="5">
        <v>-0.15840697752883273</v>
      </c>
      <c r="Q50" s="5">
        <v>-0.17203441519253929</v>
      </c>
      <c r="R50" s="5">
        <v>-0.2805071140102337</v>
      </c>
      <c r="S50" s="5">
        <v>-0.18971427571639185</v>
      </c>
      <c r="T50" s="5">
        <v>0.47462686605428989</v>
      </c>
      <c r="U50" s="5">
        <v>1.1337313441976169</v>
      </c>
      <c r="V50" s="5">
        <v>5.0973134369453748</v>
      </c>
      <c r="W50" s="5">
        <v>108.69850755032132</v>
      </c>
      <c r="X50" s="5">
        <v>433.13731378203943</v>
      </c>
      <c r="Y50" s="5">
        <v>366.84358238530888</v>
      </c>
      <c r="Z50" s="5">
        <v>274.67462708711975</v>
      </c>
      <c r="AA50" s="5">
        <v>189.82925388438733</v>
      </c>
      <c r="AB50" s="5">
        <v>113.05253740457802</v>
      </c>
      <c r="AC50" s="5">
        <v>91.139104551090114</v>
      </c>
      <c r="AD50" s="5">
        <v>13.273432846522192</v>
      </c>
      <c r="AE50" s="5">
        <v>6.4011940350115166</v>
      </c>
      <c r="AF50" s="5">
        <v>4.0549253764034869</v>
      </c>
      <c r="AG50" s="5">
        <v>2.989253733753273</v>
      </c>
      <c r="AH50" s="5">
        <v>0</v>
      </c>
      <c r="AI50" s="5">
        <v>0</v>
      </c>
    </row>
    <row r="51" spans="1:35" x14ac:dyDescent="0.3">
      <c r="A51" s="5">
        <v>50</v>
      </c>
      <c r="B51" s="19">
        <v>4.5775000029243529</v>
      </c>
      <c r="C51" s="5">
        <v>-0.38029482171703505</v>
      </c>
      <c r="D51" s="5">
        <v>-9.2844621757990589E-2</v>
      </c>
      <c r="E51" s="5">
        <v>-0.28333680736465006</v>
      </c>
      <c r="F51" s="5">
        <v>-0.75647625083946668</v>
      </c>
      <c r="G51" s="5">
        <v>-0.75647625083946668</v>
      </c>
      <c r="H51" s="5">
        <v>110.18797914094718</v>
      </c>
      <c r="I51" s="5">
        <v>0.24520730025488496</v>
      </c>
      <c r="J51" s="5">
        <v>-0.48624561008289768</v>
      </c>
      <c r="K51" s="5">
        <v>0.68440405729447973</v>
      </c>
      <c r="L51" s="5">
        <v>-0.98113411807190865</v>
      </c>
      <c r="M51" s="5">
        <v>5.4428440228918209</v>
      </c>
      <c r="N51" s="5">
        <v>0.84584738193589348</v>
      </c>
      <c r="O51" s="5">
        <v>11.57339874327066</v>
      </c>
      <c r="P51" s="5">
        <v>-0.16997398104885883</v>
      </c>
      <c r="Q51" s="5">
        <v>-0.29091039169112054</v>
      </c>
      <c r="R51" s="5">
        <v>-0.23152908707384609</v>
      </c>
      <c r="S51" s="5">
        <v>-1.0173731496054292</v>
      </c>
      <c r="T51" s="5">
        <v>0.81091020746462483</v>
      </c>
      <c r="U51" s="5">
        <v>-0.10113392610103003</v>
      </c>
      <c r="V51" s="5">
        <v>5.7536009958204497</v>
      </c>
      <c r="W51" s="5">
        <v>50.083359003886649</v>
      </c>
      <c r="X51" s="5">
        <v>432.03493831032046</v>
      </c>
      <c r="Y51" s="5">
        <v>374.39411682870235</v>
      </c>
      <c r="Z51" s="5">
        <v>287.11369980485659</v>
      </c>
      <c r="AA51" s="5">
        <v>185.24609303992952</v>
      </c>
      <c r="AB51" s="5">
        <v>128.23781829610675</v>
      </c>
      <c r="AC51" s="5">
        <v>89.716825243552393</v>
      </c>
      <c r="AD51" s="5">
        <v>15.230769270815204</v>
      </c>
      <c r="AE51" s="5">
        <v>5.5844315194332674</v>
      </c>
      <c r="AF51" s="5">
        <v>5.2847073384429395</v>
      </c>
      <c r="AG51" s="5">
        <v>3.5157830310030969</v>
      </c>
      <c r="AH51" s="5">
        <v>0</v>
      </c>
      <c r="AI51" s="5">
        <v>0</v>
      </c>
    </row>
    <row r="52" spans="1:35" x14ac:dyDescent="0.3">
      <c r="A52" s="5">
        <v>51</v>
      </c>
      <c r="B52" s="19">
        <v>4.6635000058449805</v>
      </c>
      <c r="C52" s="5">
        <v>-0.42074136174991306</v>
      </c>
      <c r="D52" s="5">
        <v>-0.31115592795697972</v>
      </c>
      <c r="E52" s="5">
        <v>-0.221706815289227</v>
      </c>
      <c r="F52" s="5">
        <v>-0.95360410499601356</v>
      </c>
      <c r="G52" s="5">
        <v>-0.95360410499601356</v>
      </c>
      <c r="H52" s="5">
        <v>131.47864846223356</v>
      </c>
      <c r="I52" s="5">
        <v>0.17601250256554779</v>
      </c>
      <c r="J52" s="5">
        <v>-0.51175129483544379</v>
      </c>
      <c r="K52" s="5">
        <v>-6.5112864644390825E-2</v>
      </c>
      <c r="L52" s="5">
        <v>-0.4631994591587309</v>
      </c>
      <c r="M52" s="5">
        <v>5.4509803732155211</v>
      </c>
      <c r="N52" s="5">
        <v>1.7516339808414361</v>
      </c>
      <c r="O52" s="5">
        <v>13.551820681200766</v>
      </c>
      <c r="P52" s="5">
        <v>-0.13537053233542354</v>
      </c>
      <c r="Q52" s="5">
        <v>-0.2072064606654016</v>
      </c>
      <c r="R52" s="5">
        <v>0.35370971815702801</v>
      </c>
      <c r="S52" s="5">
        <v>0.32343251981777821</v>
      </c>
      <c r="T52" s="5">
        <v>1.4435107326123999</v>
      </c>
      <c r="U52" s="5">
        <v>2.233426696254118</v>
      </c>
      <c r="V52" s="5">
        <v>5.5704948452558751</v>
      </c>
      <c r="W52" s="5">
        <v>-9.5630251768541257</v>
      </c>
      <c r="X52" s="5">
        <v>399.93090430591144</v>
      </c>
      <c r="Y52" s="5">
        <v>488.51727187857267</v>
      </c>
      <c r="Z52" s="5">
        <v>436.34920483295809</v>
      </c>
      <c r="AA52" s="5">
        <v>302.62558251518129</v>
      </c>
      <c r="AB52" s="5">
        <v>205.16153056627269</v>
      </c>
      <c r="AC52" s="5">
        <v>124.79551777363714</v>
      </c>
      <c r="AD52" s="5">
        <v>18.156862682005659</v>
      </c>
      <c r="AE52" s="5">
        <v>8.7973855903454297</v>
      </c>
      <c r="AF52" s="5">
        <v>4.9934640349360393</v>
      </c>
      <c r="AG52" s="5">
        <v>4.244631171058197</v>
      </c>
      <c r="AH52" s="5">
        <v>0</v>
      </c>
      <c r="AI52" s="5">
        <v>0</v>
      </c>
    </row>
    <row r="53" spans="1:35" x14ac:dyDescent="0.3">
      <c r="A53" s="5">
        <v>52</v>
      </c>
      <c r="B53" s="19">
        <v>4.7576666751410812</v>
      </c>
      <c r="C53" s="5">
        <v>-0.6024783754540276</v>
      </c>
      <c r="D53" s="5">
        <v>-0.29995520640472961</v>
      </c>
      <c r="E53" s="5">
        <v>-0.30168148943250928</v>
      </c>
      <c r="F53" s="5">
        <v>-1.2041150712916908</v>
      </c>
      <c r="G53" s="5">
        <v>-1.2041150712916908</v>
      </c>
      <c r="H53" s="5">
        <v>134.34101431397136</v>
      </c>
      <c r="I53" s="5">
        <v>5.2400175599068261E-2</v>
      </c>
      <c r="J53" s="5">
        <v>-0.32803044273312509</v>
      </c>
      <c r="K53" s="5">
        <v>-0.51211615296027246</v>
      </c>
      <c r="L53" s="5">
        <v>0.80145546111772148</v>
      </c>
      <c r="M53" s="5">
        <v>5.846967271418154</v>
      </c>
      <c r="N53" s="5">
        <v>4.2214618474139343</v>
      </c>
      <c r="O53" s="5">
        <v>18.906998221109884</v>
      </c>
      <c r="P53" s="5">
        <v>-0.2882758249352273</v>
      </c>
      <c r="Q53" s="5">
        <v>-1.521295260696502E-2</v>
      </c>
      <c r="R53" s="5">
        <v>-0.66244658491418817</v>
      </c>
      <c r="S53" s="5">
        <v>0.63973047197952793</v>
      </c>
      <c r="T53" s="5">
        <v>0.3079315671190519</v>
      </c>
      <c r="U53" s="5">
        <v>1.8195956238853188</v>
      </c>
      <c r="V53" s="5">
        <v>7.4668739396565593</v>
      </c>
      <c r="W53" s="5">
        <v>-8.3496110987312697</v>
      </c>
      <c r="X53" s="5">
        <v>366.315392244826</v>
      </c>
      <c r="Y53" s="5">
        <v>537.68024247254016</v>
      </c>
      <c r="Z53" s="5">
        <v>541.14400603964907</v>
      </c>
      <c r="AA53" s="5">
        <v>391.8513172926443</v>
      </c>
      <c r="AB53" s="5">
        <v>305.09113169387041</v>
      </c>
      <c r="AC53" s="5">
        <v>160.37635891136887</v>
      </c>
      <c r="AD53" s="5">
        <v>21.948988853861746</v>
      </c>
      <c r="AE53" s="5">
        <v>10.590979656973508</v>
      </c>
      <c r="AF53" s="5">
        <v>6.3471227864963691</v>
      </c>
      <c r="AG53" s="5">
        <v>6.390046580700842</v>
      </c>
      <c r="AH53" s="5">
        <v>0</v>
      </c>
      <c r="AI53" s="5">
        <v>0</v>
      </c>
    </row>
    <row r="54" spans="1:35" x14ac:dyDescent="0.3">
      <c r="A54" s="5">
        <v>53</v>
      </c>
      <c r="B54" s="19">
        <v>4.8515000066254288</v>
      </c>
      <c r="C54" s="5">
        <v>-0.58262577304159779</v>
      </c>
      <c r="D54" s="5">
        <v>-0.3128331229382057</v>
      </c>
      <c r="E54" s="5">
        <v>-0.4309445789018464</v>
      </c>
      <c r="F54" s="5">
        <v>-1.3264034748814375</v>
      </c>
      <c r="G54" s="5">
        <v>-1.3264034748814375</v>
      </c>
      <c r="H54" s="5">
        <v>222.16863643071287</v>
      </c>
      <c r="I54" s="5">
        <v>9.9413798978755227E-2</v>
      </c>
      <c r="J54" s="5">
        <v>-0.17571362285615305</v>
      </c>
      <c r="K54" s="5">
        <v>0.32078277537221916</v>
      </c>
      <c r="L54" s="5">
        <v>-0.25134119554899287</v>
      </c>
      <c r="M54" s="5">
        <v>7.9184308122933098</v>
      </c>
      <c r="N54" s="5">
        <v>3.5734744382913659</v>
      </c>
      <c r="O54" s="5">
        <v>23.471357196618406</v>
      </c>
      <c r="P54" s="5">
        <v>-0.17642096778570676</v>
      </c>
      <c r="Q54" s="5">
        <v>-0.24087431396578285</v>
      </c>
      <c r="R54" s="5">
        <v>0.17888330597072777</v>
      </c>
      <c r="S54" s="5">
        <v>-1.4015603126249094</v>
      </c>
      <c r="T54" s="5">
        <v>2.7123287424981997</v>
      </c>
      <c r="U54" s="5">
        <v>0.41095890037852018</v>
      </c>
      <c r="V54" s="5">
        <v>10.294520454481821</v>
      </c>
      <c r="W54" s="5">
        <v>-6.6052303260838876</v>
      </c>
      <c r="X54" s="5">
        <v>388.41967268775574</v>
      </c>
      <c r="Y54" s="5">
        <v>556.88480191792121</v>
      </c>
      <c r="Z54" s="5">
        <v>570.29140204526948</v>
      </c>
      <c r="AA54" s="5">
        <v>453.93586138309973</v>
      </c>
      <c r="AB54" s="5">
        <v>383.3686142031035</v>
      </c>
      <c r="AC54" s="5">
        <v>196.06849137058984</v>
      </c>
      <c r="AD54" s="5">
        <v>31.019924998571053</v>
      </c>
      <c r="AE54" s="5">
        <v>11.858032270921894</v>
      </c>
      <c r="AF54" s="5">
        <v>8.6301369079488239</v>
      </c>
      <c r="AG54" s="5">
        <v>7.7129513621040529</v>
      </c>
      <c r="AH54" s="5">
        <v>0</v>
      </c>
      <c r="AI54" s="5">
        <v>0</v>
      </c>
    </row>
    <row r="55" spans="1:35" x14ac:dyDescent="0.3">
      <c r="A55" s="5">
        <v>54</v>
      </c>
      <c r="B55" s="19">
        <v>4.9453333381097764</v>
      </c>
      <c r="C55" s="5">
        <v>-0.45257756977039987</v>
      </c>
      <c r="D55" s="5">
        <v>-0.24223738300466033</v>
      </c>
      <c r="E55" s="5">
        <v>-0.21874953255414842</v>
      </c>
      <c r="F55" s="5">
        <v>-0.91356448532899615</v>
      </c>
      <c r="G55" s="5">
        <v>-0.91356448532899615</v>
      </c>
      <c r="H55" s="5">
        <v>51.155763976980296</v>
      </c>
      <c r="I55" s="5">
        <v>0.30531163376114662</v>
      </c>
      <c r="J55" s="5">
        <v>-0.43255491689210468</v>
      </c>
      <c r="K55" s="5">
        <v>1.6016491823313834</v>
      </c>
      <c r="L55" s="5">
        <v>-2.6395147166659911</v>
      </c>
      <c r="M55" s="5">
        <v>11.289719618110487</v>
      </c>
      <c r="N55" s="5">
        <v>1.8205607463641742</v>
      </c>
      <c r="O55" s="5">
        <v>29.080373811020344</v>
      </c>
      <c r="P55" s="5">
        <v>-0.1531182431014905</v>
      </c>
      <c r="Q55" s="5">
        <v>-0.31136953324706618</v>
      </c>
      <c r="R55" s="5">
        <v>-0.49287394288740705</v>
      </c>
      <c r="S55" s="5">
        <v>-0.19992522953669092</v>
      </c>
      <c r="T55" s="5">
        <v>0.89345794328754768</v>
      </c>
      <c r="U55" s="5">
        <v>2.7850467269842056</v>
      </c>
      <c r="V55" s="5">
        <v>14.618691578351335</v>
      </c>
      <c r="W55" s="5">
        <v>18.842990640756735</v>
      </c>
      <c r="X55" s="5">
        <v>339.39252312225352</v>
      </c>
      <c r="Y55" s="5">
        <v>551.00373792449261</v>
      </c>
      <c r="Z55" s="5">
        <v>596.17009303244311</v>
      </c>
      <c r="AA55" s="5">
        <v>509.1644856179056</v>
      </c>
      <c r="AB55" s="5">
        <v>399.07476607031106</v>
      </c>
      <c r="AC55" s="5">
        <v>202.63551387406579</v>
      </c>
      <c r="AD55" s="5">
        <v>36.411214927283467</v>
      </c>
      <c r="AE55" s="5">
        <v>16.041121483878172</v>
      </c>
      <c r="AF55" s="5">
        <v>11.560747655300219</v>
      </c>
      <c r="AG55" s="5">
        <v>6.6971962569022976</v>
      </c>
      <c r="AH55" s="5">
        <v>0</v>
      </c>
      <c r="AI55" s="5">
        <v>0</v>
      </c>
    </row>
    <row r="56" spans="1:35" x14ac:dyDescent="0.3">
      <c r="A56" s="5">
        <v>55</v>
      </c>
      <c r="B56" s="19">
        <v>5.039166669594124</v>
      </c>
      <c r="C56" s="5">
        <v>-0.57947204398842045</v>
      </c>
      <c r="D56" s="5">
        <v>-0.333217231892739</v>
      </c>
      <c r="E56" s="5">
        <v>-0.2762878093454309</v>
      </c>
      <c r="F56" s="5">
        <v>-1.1889770852264863</v>
      </c>
      <c r="G56" s="5">
        <v>-1.1889770852264863</v>
      </c>
      <c r="H56" s="5">
        <v>149.79614876667034</v>
      </c>
      <c r="I56" s="5">
        <v>0.29845183069433995</v>
      </c>
      <c r="J56" s="5">
        <v>-0.67265858288290625</v>
      </c>
      <c r="K56" s="5">
        <v>-7.3231857600091779E-2</v>
      </c>
      <c r="L56" s="5">
        <v>-1.2815184145778407</v>
      </c>
      <c r="M56" s="5">
        <v>10.203483042940386</v>
      </c>
      <c r="N56" s="5">
        <v>4.1778185150666776</v>
      </c>
      <c r="O56" s="5">
        <v>32.119156736499889</v>
      </c>
      <c r="P56" s="5">
        <v>-0.14361095519066835</v>
      </c>
      <c r="Q56" s="5">
        <v>-0.21107353067476484</v>
      </c>
      <c r="R56" s="5">
        <v>0.12397075679788813</v>
      </c>
      <c r="S56" s="5">
        <v>0.35654607728745258</v>
      </c>
      <c r="T56" s="5">
        <v>3.9450045828975409</v>
      </c>
      <c r="U56" s="5">
        <v>2.427131072377485</v>
      </c>
      <c r="V56" s="5">
        <v>12.903758019988746</v>
      </c>
      <c r="W56" s="5">
        <v>17.829514206905884</v>
      </c>
      <c r="X56" s="5">
        <v>272.43813015209935</v>
      </c>
      <c r="Y56" s="5">
        <v>490.14115489706347</v>
      </c>
      <c r="Z56" s="5">
        <v>565.03208065222759</v>
      </c>
      <c r="AA56" s="5">
        <v>497.7158570051177</v>
      </c>
      <c r="AB56" s="5">
        <v>416.98075159833775</v>
      </c>
      <c r="AC56" s="5">
        <v>236.91109073920231</v>
      </c>
      <c r="AD56" s="5">
        <v>44.137488542018616</v>
      </c>
      <c r="AE56" s="5">
        <v>18.060494958506755</v>
      </c>
      <c r="AF56" s="5">
        <v>10.203483042940386</v>
      </c>
      <c r="AG56" s="5">
        <v>9.5032080658647047</v>
      </c>
      <c r="AH56" s="5">
        <v>0</v>
      </c>
      <c r="AI56" s="5">
        <v>0</v>
      </c>
    </row>
    <row r="57" spans="1:35" x14ac:dyDescent="0.3">
      <c r="A57" s="5">
        <v>56</v>
      </c>
      <c r="B57" s="19">
        <v>5.1380000053904951</v>
      </c>
      <c r="C57" s="5">
        <v>-0.47697769638490101</v>
      </c>
      <c r="D57" s="5">
        <v>-0.41287778587297752</v>
      </c>
      <c r="E57" s="5">
        <v>-0.34850133655762033</v>
      </c>
      <c r="F57" s="5">
        <v>-1.2383568188159044</v>
      </c>
      <c r="G57" s="5">
        <v>-1.2383568188159044</v>
      </c>
      <c r="H57" s="5">
        <v>147.71634811744573</v>
      </c>
      <c r="I57" s="5">
        <v>0.26947588840534514</v>
      </c>
      <c r="J57" s="5">
        <v>-0.90865128319424004</v>
      </c>
      <c r="K57" s="5">
        <v>1.0176115620417323E-2</v>
      </c>
      <c r="L57" s="5">
        <v>-1.7255363761487348</v>
      </c>
      <c r="M57" s="5">
        <v>13.791257744850666</v>
      </c>
      <c r="N57" s="5">
        <v>1.9678858075770058</v>
      </c>
      <c r="O57" s="5">
        <v>35.348795562577784</v>
      </c>
      <c r="P57" s="5">
        <v>-4.7386225047498107E-2</v>
      </c>
      <c r="Q57" s="5">
        <v>-0.15981398617800888</v>
      </c>
      <c r="R57" s="5">
        <v>0.36724728785496213</v>
      </c>
      <c r="S57" s="5">
        <v>0.13029490666678445</v>
      </c>
      <c r="T57" s="5">
        <v>3.2167707262568901</v>
      </c>
      <c r="U57" s="5">
        <v>4.0999107758948066</v>
      </c>
      <c r="V57" s="5">
        <v>15.252453099706116</v>
      </c>
      <c r="W57" s="5">
        <v>35.6931309758711</v>
      </c>
      <c r="X57" s="5">
        <v>207.4647626911015</v>
      </c>
      <c r="Y57" s="5">
        <v>445.72702747684895</v>
      </c>
      <c r="Z57" s="5">
        <v>537.19357479965061</v>
      </c>
      <c r="AA57" s="5">
        <v>473.41659024529423</v>
      </c>
      <c r="AB57" s="5">
        <v>362.7118628108849</v>
      </c>
      <c r="AC57" s="5">
        <v>218.79214890352799</v>
      </c>
      <c r="AD57" s="5">
        <v>47.14005331622824</v>
      </c>
      <c r="AE57" s="5">
        <v>20.658340676277607</v>
      </c>
      <c r="AF57" s="5">
        <v>12.883139996839153</v>
      </c>
      <c r="AG57" s="5">
        <v>8.4371096863387809</v>
      </c>
      <c r="AH57" s="5">
        <v>0</v>
      </c>
      <c r="AI57" s="5">
        <v>0</v>
      </c>
    </row>
    <row r="58" spans="1:35" x14ac:dyDescent="0.3">
      <c r="A58" s="5">
        <v>57</v>
      </c>
      <c r="B58" s="19">
        <v>5.2318333368748426</v>
      </c>
      <c r="C58" s="5">
        <v>-0.44968680534170641</v>
      </c>
      <c r="D58" s="5">
        <v>-0.3005630510715489</v>
      </c>
      <c r="E58" s="5">
        <v>-0.4785131984204507</v>
      </c>
      <c r="F58" s="5">
        <v>-1.2287630548340061</v>
      </c>
      <c r="G58" s="5">
        <v>-1.2287630548340061</v>
      </c>
      <c r="H58" s="5">
        <v>161.30772744569836</v>
      </c>
      <c r="I58" s="5">
        <v>0.43907715636334549</v>
      </c>
      <c r="J58" s="5">
        <v>-0.97094842858098396</v>
      </c>
      <c r="K58" s="5">
        <v>1.86810856948714</v>
      </c>
      <c r="L58" s="5">
        <v>-1.4625863881426262</v>
      </c>
      <c r="M58" s="5">
        <v>16.546627633046356</v>
      </c>
      <c r="N58" s="5">
        <v>4.8052786118513007</v>
      </c>
      <c r="O58" s="5">
        <v>37.302052937110027</v>
      </c>
      <c r="P58" s="5">
        <v>-0.17727830435538638</v>
      </c>
      <c r="Q58" s="5">
        <v>-1.4619635887287452E-2</v>
      </c>
      <c r="R58" s="5">
        <v>-1.1353646345712878</v>
      </c>
      <c r="S58" s="5">
        <v>2.7425741906004185E-2</v>
      </c>
      <c r="T58" s="5">
        <v>3.1706744996543588</v>
      </c>
      <c r="U58" s="5">
        <v>3.911436965999791</v>
      </c>
      <c r="V58" s="5">
        <v>16.245747866430996</v>
      </c>
      <c r="W58" s="5">
        <v>51.160117509406234</v>
      </c>
      <c r="X58" s="5">
        <v>136.30381286915878</v>
      </c>
      <c r="Y58" s="5">
        <v>271.64692192210703</v>
      </c>
      <c r="Z58" s="5">
        <v>352.80879908390312</v>
      </c>
      <c r="AA58" s="5">
        <v>360.40645307364076</v>
      </c>
      <c r="AB58" s="5">
        <v>279.92551433102705</v>
      </c>
      <c r="AC58" s="5">
        <v>217.12082199436639</v>
      </c>
      <c r="AD58" s="5">
        <v>50.820528065214589</v>
      </c>
      <c r="AE58" s="5">
        <v>22.516715633782891</v>
      </c>
      <c r="AF58" s="5">
        <v>13.537829966892675</v>
      </c>
      <c r="AG58" s="5">
        <v>10.882697991321958</v>
      </c>
      <c r="AH58" s="5">
        <v>0</v>
      </c>
      <c r="AI58" s="5">
        <v>0</v>
      </c>
    </row>
    <row r="59" spans="1:35" x14ac:dyDescent="0.3">
      <c r="A59" s="5">
        <v>58</v>
      </c>
      <c r="B59" s="19">
        <v>5.3255000046920031</v>
      </c>
      <c r="C59" s="5">
        <v>-0.25613501784938786</v>
      </c>
      <c r="D59" s="5">
        <v>-0.51277370461899607</v>
      </c>
      <c r="E59" s="5">
        <v>-0.46559965088531013</v>
      </c>
      <c r="F59" s="5">
        <v>-1.2345083733532938</v>
      </c>
      <c r="G59" s="5">
        <v>-1.2345083733532938</v>
      </c>
      <c r="H59" s="5">
        <v>200.09379893032897</v>
      </c>
      <c r="I59" s="5">
        <v>0.66102159934970062</v>
      </c>
      <c r="J59" s="5">
        <v>-0.95797113203138184</v>
      </c>
      <c r="K59" s="5">
        <v>1.4894994825183709</v>
      </c>
      <c r="L59" s="5">
        <v>-0.33999834297139753</v>
      </c>
      <c r="M59" s="5">
        <v>18.730848378364147</v>
      </c>
      <c r="N59" s="5">
        <v>4.9909011192444517</v>
      </c>
      <c r="O59" s="5">
        <v>36.232462818396385</v>
      </c>
      <c r="P59" s="5">
        <v>-0.13200669016012809</v>
      </c>
      <c r="Q59" s="5">
        <v>-0.16537017317096675</v>
      </c>
      <c r="R59" s="5">
        <v>0.65156293464293136</v>
      </c>
      <c r="S59" s="5">
        <v>-0.75014788779188879</v>
      </c>
      <c r="T59" s="5">
        <v>5.7974758237659589</v>
      </c>
      <c r="U59" s="5">
        <v>4.0381567630301785</v>
      </c>
      <c r="V59" s="5">
        <v>16.89756395171155</v>
      </c>
      <c r="W59" s="5">
        <v>35.977106197969221</v>
      </c>
      <c r="X59" s="5">
        <v>79.141180450856126</v>
      </c>
      <c r="Y59" s="5">
        <v>138.87349666911066</v>
      </c>
      <c r="Z59" s="5">
        <v>170.1802183334751</v>
      </c>
      <c r="AA59" s="5">
        <v>225.22630029685686</v>
      </c>
      <c r="AB59" s="5">
        <v>178.43440095376403</v>
      </c>
      <c r="AC59" s="5">
        <v>141.0308198416846</v>
      </c>
      <c r="AD59" s="5">
        <v>56.247138619459626</v>
      </c>
      <c r="AE59" s="5">
        <v>23.987672598880977</v>
      </c>
      <c r="AF59" s="5">
        <v>14.382741510539677</v>
      </c>
      <c r="AG59" s="5">
        <v>11.691811055280139</v>
      </c>
      <c r="AH59" s="5">
        <v>0</v>
      </c>
      <c r="AI59" s="5">
        <v>0</v>
      </c>
    </row>
    <row r="60" spans="1:35" x14ac:dyDescent="0.3">
      <c r="A60" s="5">
        <v>59</v>
      </c>
      <c r="B60" s="19">
        <v>5.4106666683219373</v>
      </c>
      <c r="C60" s="5">
        <v>-0.33528644113219269</v>
      </c>
      <c r="D60" s="5">
        <v>-0.37471475742897603</v>
      </c>
      <c r="E60" s="5">
        <v>-0.53905216574518366</v>
      </c>
      <c r="F60" s="5">
        <v>-1.2490533643064541</v>
      </c>
      <c r="G60" s="5">
        <v>-1.2490533643064541</v>
      </c>
      <c r="H60" s="5">
        <v>116.7875896679066</v>
      </c>
      <c r="I60" s="5">
        <v>0.9725005777765473</v>
      </c>
      <c r="J60" s="5">
        <v>-1.5094689733335802</v>
      </c>
      <c r="K60" s="5">
        <v>1.6178892534119125</v>
      </c>
      <c r="L60" s="5">
        <v>-2.9885382709850052</v>
      </c>
      <c r="M60" s="5">
        <v>21.601788567566562</v>
      </c>
      <c r="N60" s="5">
        <v>2.7988077745046529</v>
      </c>
      <c r="O60" s="5">
        <v>38.637854292762285</v>
      </c>
      <c r="P60" s="5">
        <v>-7.460385363634936E-2</v>
      </c>
      <c r="Q60" s="5">
        <v>-0.23502094917598298</v>
      </c>
      <c r="R60" s="5">
        <v>-0.21866162641857781</v>
      </c>
      <c r="S60" s="5">
        <v>0.14342169519188733</v>
      </c>
      <c r="T60" s="5">
        <v>4.2885246282825253</v>
      </c>
      <c r="U60" s="5">
        <v>5.6530551918269616</v>
      </c>
      <c r="V60" s="5">
        <v>18.123398074651842</v>
      </c>
      <c r="W60" s="5">
        <v>54.452459500394603</v>
      </c>
      <c r="X60" s="5">
        <v>54.836960248968779</v>
      </c>
      <c r="Y60" s="5">
        <v>81.964829342554083</v>
      </c>
      <c r="Z60" s="5">
        <v>118.9913572424547</v>
      </c>
      <c r="AA60" s="5">
        <v>147.99523231396682</v>
      </c>
      <c r="AB60" s="5">
        <v>74.389270407856529</v>
      </c>
      <c r="AC60" s="5">
        <v>82.463786127913053</v>
      </c>
      <c r="AD60" s="5">
        <v>56.23904669958322</v>
      </c>
      <c r="AE60" s="5">
        <v>25.918927205045311</v>
      </c>
      <c r="AF60" s="5">
        <v>15.680477039525105</v>
      </c>
      <c r="AG60" s="5">
        <v>10.030998598847656</v>
      </c>
      <c r="AH60" s="5">
        <v>0</v>
      </c>
      <c r="AI60" s="5">
        <v>0</v>
      </c>
    </row>
    <row r="61" spans="1:35" x14ac:dyDescent="0.3">
      <c r="A61" s="5">
        <v>60</v>
      </c>
      <c r="B61" s="19">
        <v>5.504666673950851</v>
      </c>
      <c r="C61" s="5">
        <v>-0.27054350295874607</v>
      </c>
      <c r="D61" s="5">
        <v>-0.45283909212942991</v>
      </c>
      <c r="E61" s="5">
        <v>-0.63373301265332305</v>
      </c>
      <c r="F61" s="5">
        <v>-1.357115607741499</v>
      </c>
      <c r="G61" s="5">
        <v>-1.357115607741499</v>
      </c>
      <c r="H61" s="5">
        <v>150.06094254001542</v>
      </c>
      <c r="I61" s="5">
        <v>1.2916002663389909</v>
      </c>
      <c r="J61" s="5">
        <v>-1.7323805448200893</v>
      </c>
      <c r="K61" s="5">
        <v>2.5427449262182344</v>
      </c>
      <c r="L61" s="5">
        <v>-1.8040862091841399</v>
      </c>
      <c r="M61" s="5">
        <v>25.262216811648802</v>
      </c>
      <c r="N61" s="5">
        <v>5.2383789991600134</v>
      </c>
      <c r="O61" s="5">
        <v>39.514898511752435</v>
      </c>
      <c r="P61" s="5">
        <v>-0.13094072653140373</v>
      </c>
      <c r="Q61" s="5">
        <v>-0.25244425316790181</v>
      </c>
      <c r="R61" s="5">
        <v>-0.2233059854100912</v>
      </c>
      <c r="S61" s="5">
        <v>-1.4638752153360368</v>
      </c>
      <c r="T61" s="5">
        <v>6.7383789924348463</v>
      </c>
      <c r="U61" s="5">
        <v>2.8927294268399022</v>
      </c>
      <c r="V61" s="5">
        <v>19.269368209196799</v>
      </c>
      <c r="W61" s="5">
        <v>59.98748483236038</v>
      </c>
      <c r="X61" s="5">
        <v>54.221692247960668</v>
      </c>
      <c r="Y61" s="5">
        <v>31.383790085752469</v>
      </c>
      <c r="Z61" s="5">
        <v>1.3408819963720171</v>
      </c>
      <c r="AA61" s="5">
        <v>57.777711302339313</v>
      </c>
      <c r="AB61" s="5">
        <v>61.044099845501549</v>
      </c>
      <c r="AC61" s="5">
        <v>54.881406190175753</v>
      </c>
      <c r="AD61" s="5">
        <v>61.446364444413142</v>
      </c>
      <c r="AE61" s="5">
        <v>24.105482609445204</v>
      </c>
      <c r="AF61" s="5">
        <v>16.771752010621192</v>
      </c>
      <c r="AG61" s="5">
        <v>12.954707927615518</v>
      </c>
      <c r="AH61" s="5">
        <v>0</v>
      </c>
      <c r="AI61" s="5">
        <v>0</v>
      </c>
    </row>
    <row r="62" spans="1:35" x14ac:dyDescent="0.3">
      <c r="A62" s="5">
        <v>61</v>
      </c>
      <c r="B62" s="19">
        <v>5.5981666676234454</v>
      </c>
      <c r="C62" s="5">
        <v>-0.20604114562801043</v>
      </c>
      <c r="D62" s="5">
        <v>-0.35226833755679227</v>
      </c>
      <c r="E62" s="5">
        <v>-0.51964937571387138</v>
      </c>
      <c r="F62" s="5">
        <v>-1.0779588588987759</v>
      </c>
      <c r="G62" s="5">
        <v>-1.0779588588987759</v>
      </c>
      <c r="H62" s="5">
        <v>71.802649088672425</v>
      </c>
      <c r="I62" s="5">
        <v>1.5270486235307781</v>
      </c>
      <c r="J62" s="5">
        <v>-1.6243220115583987</v>
      </c>
      <c r="K62" s="5">
        <v>3.1756314193478334</v>
      </c>
      <c r="L62" s="5">
        <v>-1.7625493079708552</v>
      </c>
      <c r="M62" s="5">
        <v>29.511628011015972</v>
      </c>
      <c r="N62" s="5">
        <v>3.62432917198996</v>
      </c>
      <c r="O62" s="5">
        <v>42.19856902175281</v>
      </c>
      <c r="P62" s="5">
        <v>-7.2336691970662628E-2</v>
      </c>
      <c r="Q62" s="5">
        <v>-0.38281390509953017</v>
      </c>
      <c r="R62" s="5">
        <v>-6.0938176848910924E-2</v>
      </c>
      <c r="S62" s="5">
        <v>-1.1028754950936364</v>
      </c>
      <c r="T62" s="5">
        <v>6.0697674632586072</v>
      </c>
      <c r="U62" s="5">
        <v>5.3023256000879755</v>
      </c>
      <c r="V62" s="5">
        <v>22.556350705637421</v>
      </c>
      <c r="W62" s="5">
        <v>54.348837400901722</v>
      </c>
      <c r="X62" s="5">
        <v>72.964222081912453</v>
      </c>
      <c r="Y62" s="5">
        <v>64.592129029141859</v>
      </c>
      <c r="Z62" s="5">
        <v>56.211091432511658</v>
      </c>
      <c r="AA62" s="5">
        <v>3.7549195123430872</v>
      </c>
      <c r="AB62" s="5">
        <v>-1.0447227228243576</v>
      </c>
      <c r="AC62" s="5">
        <v>21.94633281439928</v>
      </c>
      <c r="AD62" s="5">
        <v>67.300536909888606</v>
      </c>
      <c r="AE62" s="5">
        <v>27.563506358352079</v>
      </c>
      <c r="AF62" s="5">
        <v>19.415026902076526</v>
      </c>
      <c r="AG62" s="5">
        <v>11.43291596159321</v>
      </c>
      <c r="AH62" s="5">
        <v>0</v>
      </c>
      <c r="AI62" s="5">
        <v>0</v>
      </c>
    </row>
    <row r="63" spans="1:35" x14ac:dyDescent="0.3">
      <c r="A63" s="5">
        <v>62</v>
      </c>
      <c r="B63" s="19">
        <v>5.6958333367947489</v>
      </c>
      <c r="C63" s="5">
        <v>-0.41143113378014007</v>
      </c>
      <c r="D63" s="5">
        <v>-0.45860292958117677</v>
      </c>
      <c r="E63" s="5">
        <v>-0.64298058184718287</v>
      </c>
      <c r="F63" s="5">
        <v>-1.5130146452083977</v>
      </c>
      <c r="G63" s="5">
        <v>-1.5130146452083977</v>
      </c>
      <c r="H63" s="5">
        <v>125.57281234789718</v>
      </c>
      <c r="I63" s="5">
        <v>1.8402964651190499</v>
      </c>
      <c r="J63" s="5">
        <v>-1.345261728947313</v>
      </c>
      <c r="K63" s="5">
        <v>2.0987661875322976</v>
      </c>
      <c r="L63" s="5">
        <v>0.72401713529227896</v>
      </c>
      <c r="M63" s="5">
        <v>31.023603334054972</v>
      </c>
      <c r="N63" s="5">
        <v>10.81147299824833</v>
      </c>
      <c r="O63" s="5">
        <v>44.298177625553713</v>
      </c>
      <c r="P63" s="5">
        <v>-0.19320144892381733</v>
      </c>
      <c r="Q63" s="5">
        <v>-0.33986405459890073</v>
      </c>
      <c r="R63" s="5">
        <v>-0.72376444710332333</v>
      </c>
      <c r="S63" s="5">
        <v>0.65491641563744174</v>
      </c>
      <c r="T63" s="5">
        <v>7.0612489040126274</v>
      </c>
      <c r="U63" s="5">
        <v>6.3370182471908194</v>
      </c>
      <c r="V63" s="5">
        <v>23.340304831237479</v>
      </c>
      <c r="W63" s="5">
        <v>59.143113440260045</v>
      </c>
      <c r="X63" s="5">
        <v>83.992829689923312</v>
      </c>
      <c r="Y63" s="5">
        <v>45.171198244049258</v>
      </c>
      <c r="Z63" s="5">
        <v>17.187929548533543</v>
      </c>
      <c r="AA63" s="5">
        <v>-8.8682402457858558</v>
      </c>
      <c r="AB63" s="5">
        <v>-28.397370878005606</v>
      </c>
      <c r="AC63" s="5">
        <v>6.1774723846731909</v>
      </c>
      <c r="AD63" s="5">
        <v>101.56259371841465</v>
      </c>
      <c r="AE63" s="5">
        <v>30.86405747153729</v>
      </c>
      <c r="AF63" s="5">
        <v>18.548551005285265</v>
      </c>
      <c r="AG63" s="5">
        <v>15.470570713792585</v>
      </c>
      <c r="AH63" s="5">
        <v>0</v>
      </c>
      <c r="AI63" s="5">
        <v>0</v>
      </c>
    </row>
    <row r="64" spans="1:35" x14ac:dyDescent="0.3">
      <c r="A64" s="5">
        <v>63</v>
      </c>
      <c r="B64" s="19">
        <v>5.7901666697580367</v>
      </c>
      <c r="C64" s="5">
        <v>-0.3809713435907609</v>
      </c>
      <c r="D64" s="5">
        <v>-0.55616059746339541</v>
      </c>
      <c r="E64" s="5">
        <v>-0.63337074677919902</v>
      </c>
      <c r="F64" s="5">
        <v>-1.5705026878330499</v>
      </c>
      <c r="G64" s="5">
        <v>-1.5705026878330499</v>
      </c>
      <c r="H64" s="5">
        <v>82.871571453640158</v>
      </c>
      <c r="I64" s="5">
        <v>2.0886995844118883</v>
      </c>
      <c r="J64" s="5">
        <v>-1.2137351176686579</v>
      </c>
      <c r="K64" s="5">
        <v>1.7605736610556026</v>
      </c>
      <c r="L64" s="5">
        <v>-0.81997922644984722</v>
      </c>
      <c r="M64" s="5">
        <v>34.859104505716033</v>
      </c>
      <c r="N64" s="5">
        <v>7.1785074684740184</v>
      </c>
      <c r="O64" s="5">
        <v>51.317014966745916</v>
      </c>
      <c r="P64" s="5">
        <v>-0.3057003258513909</v>
      </c>
      <c r="Q64" s="5">
        <v>-0.55021752928218803</v>
      </c>
      <c r="R64" s="5">
        <v>-0.42003082713343537</v>
      </c>
      <c r="S64" s="5">
        <v>-1.343804290801379</v>
      </c>
      <c r="T64" s="5">
        <v>7.5241791105437468</v>
      </c>
      <c r="U64" s="5">
        <v>5.063283586171667</v>
      </c>
      <c r="V64" s="5">
        <v>27.553432858035013</v>
      </c>
      <c r="W64" s="5">
        <v>76.814328420138224</v>
      </c>
      <c r="X64" s="5">
        <v>79.071044839868065</v>
      </c>
      <c r="Y64" s="5">
        <v>57.035820941505833</v>
      </c>
      <c r="Z64" s="5">
        <v>38.276417941306924</v>
      </c>
      <c r="AA64" s="5">
        <v>61.705074676613712</v>
      </c>
      <c r="AB64" s="5">
        <v>86.272835890450338</v>
      </c>
      <c r="AC64" s="5">
        <v>17.317611954260272</v>
      </c>
      <c r="AD64" s="5">
        <v>148.70865683630973</v>
      </c>
      <c r="AE64" s="5">
        <v>31.568955249332102</v>
      </c>
      <c r="AF64" s="5">
        <v>22.332537331437752</v>
      </c>
      <c r="AG64" s="5">
        <v>14.8191044895594</v>
      </c>
      <c r="AH64" s="5">
        <v>0</v>
      </c>
      <c r="AI64" s="5">
        <v>0</v>
      </c>
    </row>
    <row r="65" spans="1:35" x14ac:dyDescent="0.3">
      <c r="A65" s="5">
        <v>64</v>
      </c>
      <c r="B65" s="19">
        <v>5.8840000012423843</v>
      </c>
      <c r="C65" s="5">
        <v>-0.58105103313235262</v>
      </c>
      <c r="D65" s="5">
        <v>-0.37818800591698343</v>
      </c>
      <c r="E65" s="5">
        <v>-0.70100985213651923</v>
      </c>
      <c r="F65" s="5">
        <v>-1.6602488911858553</v>
      </c>
      <c r="G65" s="5">
        <v>-1.6602488911858553</v>
      </c>
      <c r="H65" s="5">
        <v>75.961950379707915</v>
      </c>
      <c r="I65" s="5">
        <v>2.1716297578177066</v>
      </c>
      <c r="J65" s="5">
        <v>-1.3565669207676707</v>
      </c>
      <c r="K65" s="5">
        <v>2.4858740516591054</v>
      </c>
      <c r="L65" s="5">
        <v>-2.4906956706723338</v>
      </c>
      <c r="M65" s="5">
        <v>38.139660038616455</v>
      </c>
      <c r="N65" s="5">
        <v>10.988361750950151</v>
      </c>
      <c r="O65" s="5">
        <v>57.885407698625961</v>
      </c>
      <c r="P65" s="5">
        <v>-0.24859398418727127</v>
      </c>
      <c r="Q65" s="5">
        <v>-0.63195839925590802</v>
      </c>
      <c r="R65" s="5">
        <v>-0.75624882705967633</v>
      </c>
      <c r="S65" s="5">
        <v>-0.54542681596205866</v>
      </c>
      <c r="T65" s="5">
        <v>8.0644584204463907</v>
      </c>
      <c r="U65" s="5">
        <v>7.8281110599892552</v>
      </c>
      <c r="V65" s="5">
        <v>30.67681308115186</v>
      </c>
      <c r="W65" s="5">
        <v>113.30528270521056</v>
      </c>
      <c r="X65" s="5">
        <v>81.43778027024058</v>
      </c>
      <c r="Y65" s="5">
        <v>34.193375323105109</v>
      </c>
      <c r="Z65" s="5">
        <v>8.4350940538905501</v>
      </c>
      <c r="AA65" s="5">
        <v>-23.543420020082053</v>
      </c>
      <c r="AB65" s="5">
        <v>-44.041182008818744</v>
      </c>
      <c r="AC65" s="5">
        <v>9.6866607581293742</v>
      </c>
      <c r="AD65" s="5">
        <v>194.10564130633924</v>
      </c>
      <c r="AE65" s="5">
        <v>38.324082600185271</v>
      </c>
      <c r="AF65" s="5">
        <v>23.162041324798949</v>
      </c>
      <c r="AG65" s="5">
        <v>17.851387755739449</v>
      </c>
      <c r="AH65" s="5">
        <v>0</v>
      </c>
      <c r="AI65" s="5">
        <v>0</v>
      </c>
    </row>
    <row r="66" spans="1:35" x14ac:dyDescent="0.3">
      <c r="A66" s="5">
        <v>65</v>
      </c>
      <c r="B66" s="19">
        <v>5.9778333432041109</v>
      </c>
      <c r="C66" s="5">
        <v>-0.62257360250121974</v>
      </c>
      <c r="D66" s="5">
        <v>-0.39022567756817317</v>
      </c>
      <c r="E66" s="5">
        <v>-0.7645847670619097</v>
      </c>
      <c r="F66" s="5">
        <v>-1.777384047131503</v>
      </c>
      <c r="G66" s="5">
        <v>-1.777384047131503</v>
      </c>
      <c r="H66" s="5">
        <v>191.7110568921284</v>
      </c>
      <c r="I66" s="5">
        <v>2.3628142108259516</v>
      </c>
      <c r="J66" s="5">
        <v>-1.3674787895094922</v>
      </c>
      <c r="K66" s="5">
        <v>3.0618289065798914</v>
      </c>
      <c r="L66" s="5">
        <v>-0.56188568085334234</v>
      </c>
      <c r="M66" s="5">
        <v>42.908021711705288</v>
      </c>
      <c r="N66" s="5">
        <v>11.739053606037711</v>
      </c>
      <c r="O66" s="5">
        <v>62.032911237792888</v>
      </c>
      <c r="P66" s="5">
        <v>-0.41493886632259458</v>
      </c>
      <c r="Q66" s="5">
        <v>-0.43445515441559818</v>
      </c>
      <c r="R66" s="5">
        <v>-0.53867613772777101</v>
      </c>
      <c r="S66" s="5">
        <v>0.56389592479077333</v>
      </c>
      <c r="T66" s="5">
        <v>9.2688802653860449</v>
      </c>
      <c r="U66" s="5">
        <v>9.2036437103509865</v>
      </c>
      <c r="V66" s="5">
        <v>34.610637171300738</v>
      </c>
      <c r="W66" s="5">
        <v>120.29620748464134</v>
      </c>
      <c r="X66" s="5">
        <v>83.765499815146597</v>
      </c>
      <c r="Y66" s="5">
        <v>17.622685610145243</v>
      </c>
      <c r="Z66" s="5">
        <v>-33.418747679309043</v>
      </c>
      <c r="AA66" s="5">
        <v>-6.4936819511920731</v>
      </c>
      <c r="AB66" s="5">
        <v>-15.57037885174516</v>
      </c>
      <c r="AC66" s="5">
        <v>28.582426856034477</v>
      </c>
      <c r="AD66" s="5">
        <v>242.71172143285372</v>
      </c>
      <c r="AE66" s="5">
        <v>43.918306739680617</v>
      </c>
      <c r="AF66" s="5">
        <v>25.519835069659035</v>
      </c>
      <c r="AG66" s="5">
        <v>19.241257435069034</v>
      </c>
      <c r="AH66" s="5">
        <v>0</v>
      </c>
      <c r="AI66" s="5">
        <v>0</v>
      </c>
    </row>
    <row r="67" spans="1:35" x14ac:dyDescent="0.3">
      <c r="A67" s="5">
        <v>66</v>
      </c>
      <c r="B67" s="19">
        <v>6.0725000035017729</v>
      </c>
      <c r="C67" s="5">
        <v>-0.75213267304640363</v>
      </c>
      <c r="D67" s="5">
        <v>-0.54832639050314724</v>
      </c>
      <c r="E67" s="5">
        <v>-0.86451952439677981</v>
      </c>
      <c r="F67" s="5">
        <v>-2.164978587946631</v>
      </c>
      <c r="G67" s="5">
        <v>-2.164978587946631</v>
      </c>
      <c r="H67" s="5">
        <v>220.47335589558887</v>
      </c>
      <c r="I67" s="5">
        <v>2.6244251520324551</v>
      </c>
      <c r="J67" s="5">
        <v>-1.2297012879233735</v>
      </c>
      <c r="K67" s="5">
        <v>3.4438906303588634</v>
      </c>
      <c r="L67" s="5">
        <v>-1.9897208566967994</v>
      </c>
      <c r="M67" s="5">
        <v>46.932785754362975</v>
      </c>
      <c r="N67" s="5">
        <v>12.730848338397367</v>
      </c>
      <c r="O67" s="5">
        <v>65.115938208914457</v>
      </c>
      <c r="P67" s="5">
        <v>-0.41126604139488221</v>
      </c>
      <c r="Q67" s="5">
        <v>-0.4114803520657257</v>
      </c>
      <c r="R67" s="5">
        <v>-0.19302454726762608</v>
      </c>
      <c r="S67" s="5">
        <v>0.2984858591317483</v>
      </c>
      <c r="T67" s="5">
        <v>10.744349939488496</v>
      </c>
      <c r="U67" s="5">
        <v>11.387144190908479</v>
      </c>
      <c r="V67" s="5">
        <v>37.681831774337873</v>
      </c>
      <c r="W67" s="5">
        <v>110.22600601747016</v>
      </c>
      <c r="X67" s="5">
        <v>112.72850089765578</v>
      </c>
      <c r="Y67" s="5">
        <v>89.285002062305665</v>
      </c>
      <c r="Z67" s="5">
        <v>104.41091939229538</v>
      </c>
      <c r="AA67" s="5">
        <v>46.261814220688969</v>
      </c>
      <c r="AB67" s="5">
        <v>-22.878192110128754</v>
      </c>
      <c r="AC67" s="5">
        <v>20.430290714310122</v>
      </c>
      <c r="AD67" s="5">
        <v>301.49692011808406</v>
      </c>
      <c r="AE67" s="5">
        <v>51.176988893875709</v>
      </c>
      <c r="AF67" s="5">
        <v>28.13677741078639</v>
      </c>
      <c r="AG67" s="5">
        <v>21.312591864889324</v>
      </c>
      <c r="AH67" s="5">
        <v>0</v>
      </c>
      <c r="AI67" s="5">
        <v>0</v>
      </c>
    </row>
    <row r="68" spans="1:35" x14ac:dyDescent="0.3">
      <c r="A68" s="5">
        <v>67</v>
      </c>
      <c r="B68" s="19">
        <v>6.1665000091306865</v>
      </c>
      <c r="C68" s="5">
        <v>-0.63164691173664311</v>
      </c>
      <c r="D68" s="5">
        <v>-0.52859471380521073</v>
      </c>
      <c r="E68" s="5">
        <v>-0.7896809270590408</v>
      </c>
      <c r="F68" s="5">
        <v>-1.9499225526010946</v>
      </c>
      <c r="G68" s="5">
        <v>-1.9499225526010946</v>
      </c>
      <c r="H68" s="5">
        <v>161.54759299232273</v>
      </c>
      <c r="I68" s="5">
        <v>2.8981012209057644</v>
      </c>
      <c r="J68" s="5">
        <v>-1.1574700721700117</v>
      </c>
      <c r="K68" s="5">
        <v>4.4343735768970447</v>
      </c>
      <c r="L68" s="5">
        <v>-1.277471695673098</v>
      </c>
      <c r="M68" s="5">
        <v>53.160703047746608</v>
      </c>
      <c r="N68" s="5">
        <v>15.070381014925683</v>
      </c>
      <c r="O68" s="5">
        <v>66.955424256972194</v>
      </c>
      <c r="P68" s="5">
        <v>-0.41276105236328886</v>
      </c>
      <c r="Q68" s="5">
        <v>-0.31090687476952478</v>
      </c>
      <c r="R68" s="5">
        <v>-0.23276762014735564</v>
      </c>
      <c r="S68" s="5">
        <v>-0.73921336213409494</v>
      </c>
      <c r="T68" s="5">
        <v>12.190029150193244</v>
      </c>
      <c r="U68" s="5">
        <v>11.165982244100219</v>
      </c>
      <c r="V68" s="5">
        <v>41.760703211704161</v>
      </c>
      <c r="W68" s="5">
        <v>114.30791624455894</v>
      </c>
      <c r="X68" s="5">
        <v>98.340174538727126</v>
      </c>
      <c r="Y68" s="5">
        <v>103.96715392993906</v>
      </c>
      <c r="Z68" s="5">
        <v>105.04398675902671</v>
      </c>
      <c r="AA68" s="5">
        <v>170.03929374213695</v>
      </c>
      <c r="AB68" s="5">
        <v>115.5642212118276</v>
      </c>
      <c r="AC68" s="5">
        <v>76.046919727389081</v>
      </c>
      <c r="AD68" s="5">
        <v>357.2146576190504</v>
      </c>
      <c r="AE68" s="5">
        <v>55.252785129094725</v>
      </c>
      <c r="AF68" s="5">
        <v>30.856891051809882</v>
      </c>
      <c r="AG68" s="5">
        <v>24.031671208622878</v>
      </c>
      <c r="AH68" s="5">
        <v>0</v>
      </c>
      <c r="AI68" s="5">
        <v>-1.7419354588180294E+38</v>
      </c>
    </row>
    <row r="69" spans="1:35" x14ac:dyDescent="0.3">
      <c r="A69" s="5">
        <v>68</v>
      </c>
      <c r="B69" s="19">
        <v>6.2643333419691771</v>
      </c>
      <c r="C69" s="5">
        <v>-0.78379418811662671</v>
      </c>
      <c r="D69" s="5">
        <v>-0.39817941590085532</v>
      </c>
      <c r="E69" s="5">
        <v>-0.94052417789496079</v>
      </c>
      <c r="F69" s="5">
        <v>-2.122497781912343</v>
      </c>
      <c r="G69" s="5">
        <v>-2.122497781912343</v>
      </c>
      <c r="H69" s="5">
        <v>201.96593316434678</v>
      </c>
      <c r="I69" s="5">
        <v>3.2520809613096069</v>
      </c>
      <c r="J69" s="5">
        <v>-1.2574750069907363</v>
      </c>
      <c r="K69" s="5">
        <v>5.6063700530300888</v>
      </c>
      <c r="L69" s="5">
        <v>-2.4355057981873367</v>
      </c>
      <c r="M69" s="5">
        <v>59.41600649526147</v>
      </c>
      <c r="N69" s="5">
        <v>14.13896205248717</v>
      </c>
      <c r="O69" s="5">
        <v>70.432717037028951</v>
      </c>
      <c r="P69" s="5">
        <v>-0.49054290680576929</v>
      </c>
      <c r="Q69" s="5">
        <v>-0.32703111878844526</v>
      </c>
      <c r="R69" s="5">
        <v>-0.60523988755053781</v>
      </c>
      <c r="S69" s="5">
        <v>-1.197953458578461</v>
      </c>
      <c r="T69" s="5">
        <v>13.370272525622656</v>
      </c>
      <c r="U69" s="5">
        <v>12.79331562674038</v>
      </c>
      <c r="V69" s="5">
        <v>46.912928332897842</v>
      </c>
      <c r="W69" s="5">
        <v>119.56024517386828</v>
      </c>
      <c r="X69" s="5">
        <v>111.36499458882982</v>
      </c>
      <c r="Y69" s="5">
        <v>128.50307710654357</v>
      </c>
      <c r="Z69" s="5">
        <v>190.39225860128209</v>
      </c>
      <c r="AA69" s="5">
        <v>256.87246907798027</v>
      </c>
      <c r="AB69" s="5">
        <v>221.95426359105301</v>
      </c>
      <c r="AC69" s="5">
        <v>113.09762430041241</v>
      </c>
      <c r="AD69" s="5">
        <v>387.06420052271608</v>
      </c>
      <c r="AE69" s="5">
        <v>61.364995043924772</v>
      </c>
      <c r="AF69" s="5">
        <v>34.218117542551987</v>
      </c>
      <c r="AG69" s="5">
        <v>25.046613668246426</v>
      </c>
      <c r="AH69" s="5">
        <v>0</v>
      </c>
      <c r="AI69" s="5">
        <v>0</v>
      </c>
    </row>
    <row r="70" spans="1:35" x14ac:dyDescent="0.3">
      <c r="A70" s="5">
        <v>69</v>
      </c>
      <c r="B70" s="19">
        <v>6.3588333385996521</v>
      </c>
      <c r="C70" s="5">
        <v>-0.8042338773461043</v>
      </c>
      <c r="D70" s="5">
        <v>-0.29447655221489444</v>
      </c>
      <c r="E70" s="5">
        <v>-1.0424032785455239</v>
      </c>
      <c r="F70" s="5">
        <v>-2.1411137081064227</v>
      </c>
      <c r="G70" s="5">
        <v>-2.1411137081064227</v>
      </c>
      <c r="H70" s="5">
        <v>204.66439290346582</v>
      </c>
      <c r="I70" s="5">
        <v>3.7969950664795347</v>
      </c>
      <c r="J70" s="5">
        <v>-1.6081000520549842</v>
      </c>
      <c r="K70" s="5">
        <v>5.879854344472899</v>
      </c>
      <c r="L70" s="5">
        <v>-1.7467307763014213</v>
      </c>
      <c r="M70" s="5">
        <v>65.498827416547613</v>
      </c>
      <c r="N70" s="5">
        <v>17.658851046177439</v>
      </c>
      <c r="O70" s="5">
        <v>71.676435833717647</v>
      </c>
      <c r="P70" s="5">
        <v>-0.44285184371299352</v>
      </c>
      <c r="Q70" s="5">
        <v>-0.43197031987728596</v>
      </c>
      <c r="R70" s="5">
        <v>-0.3771453617941446</v>
      </c>
      <c r="S70" s="5">
        <v>-9.280534239604378E-2</v>
      </c>
      <c r="T70" s="5">
        <v>15.618991733932292</v>
      </c>
      <c r="U70" s="5">
        <v>15.267291852510715</v>
      </c>
      <c r="V70" s="5">
        <v>51.822977527469547</v>
      </c>
      <c r="W70" s="5">
        <v>115.49648255943913</v>
      </c>
      <c r="X70" s="5">
        <v>133.2977720575922</v>
      </c>
      <c r="Y70" s="5">
        <v>150.51699825199273</v>
      </c>
      <c r="Z70" s="5">
        <v>190.70046820381515</v>
      </c>
      <c r="AA70" s="5">
        <v>220.60023362287069</v>
      </c>
      <c r="AB70" s="5">
        <v>145.12543906979997</v>
      </c>
      <c r="AC70" s="5">
        <v>102.42379796699913</v>
      </c>
      <c r="AD70" s="5">
        <v>415.24325749742189</v>
      </c>
      <c r="AE70" s="5">
        <v>67.587924712191793</v>
      </c>
      <c r="AF70" s="5">
        <v>36.735052614483862</v>
      </c>
      <c r="AG70" s="5">
        <v>27.596131195744132</v>
      </c>
      <c r="AH70" s="5">
        <v>0</v>
      </c>
      <c r="AI70" s="5">
        <v>0</v>
      </c>
    </row>
    <row r="71" spans="1:35" x14ac:dyDescent="0.3">
      <c r="A71" s="5">
        <v>70</v>
      </c>
      <c r="B71" s="19">
        <v>6.4528333337511867</v>
      </c>
      <c r="C71" s="5">
        <v>-0.91486375755226945</v>
      </c>
      <c r="D71" s="5">
        <v>-0.4763433935999335</v>
      </c>
      <c r="E71" s="5">
        <v>-1.2241687682556501</v>
      </c>
      <c r="F71" s="5">
        <v>-2.6153759194081525</v>
      </c>
      <c r="G71" s="5">
        <v>-2.6153759194081525</v>
      </c>
      <c r="H71" s="5">
        <v>305.13302971231496</v>
      </c>
      <c r="I71" s="5">
        <v>4.60429270756297</v>
      </c>
      <c r="J71" s="5">
        <v>-1.7490939268253693</v>
      </c>
      <c r="K71" s="5">
        <v>7.3869464396777609</v>
      </c>
      <c r="L71" s="5">
        <v>-1.7950986142128944</v>
      </c>
      <c r="M71" s="5">
        <v>74.192206377686077</v>
      </c>
      <c r="N71" s="5">
        <v>17.358335800139145</v>
      </c>
      <c r="O71" s="5">
        <v>77.875183236232928</v>
      </c>
      <c r="P71" s="5">
        <v>-0.3776081141667269</v>
      </c>
      <c r="Q71" s="5">
        <v>-0.4167738459423283</v>
      </c>
      <c r="R71" s="5">
        <v>4.3520294071736014E-2</v>
      </c>
      <c r="S71" s="5">
        <v>-1.2135098611559303</v>
      </c>
      <c r="T71" s="5">
        <v>18.217990064496856</v>
      </c>
      <c r="U71" s="5">
        <v>15.326106087260793</v>
      </c>
      <c r="V71" s="5">
        <v>59.551714120894616</v>
      </c>
      <c r="W71" s="5">
        <v>109.11104615874365</v>
      </c>
      <c r="X71" s="5">
        <v>132.48520382520638</v>
      </c>
      <c r="Y71" s="5">
        <v>184.57954905161128</v>
      </c>
      <c r="Z71" s="5">
        <v>296.37152108590828</v>
      </c>
      <c r="AA71" s="5">
        <v>371.07178489181388</v>
      </c>
      <c r="AB71" s="5">
        <v>398.93583415576012</v>
      </c>
      <c r="AC71" s="5">
        <v>236.50161182830868</v>
      </c>
      <c r="AD71" s="5">
        <v>467.51303906032047</v>
      </c>
      <c r="AE71" s="5">
        <v>69.512452488687657</v>
      </c>
      <c r="AF71" s="5">
        <v>41.922648756929135</v>
      </c>
      <c r="AG71" s="5">
        <v>28.996191076311028</v>
      </c>
      <c r="AH71" s="5">
        <v>-1.74040433888371E+38</v>
      </c>
      <c r="AI71" s="5">
        <v>0</v>
      </c>
    </row>
    <row r="72" spans="1:35" x14ac:dyDescent="0.3">
      <c r="A72" s="5">
        <v>71</v>
      </c>
      <c r="B72" s="19">
        <v>6.5376666700467467</v>
      </c>
      <c r="C72" s="5">
        <v>-0.96559989211206887</v>
      </c>
      <c r="D72" s="5">
        <v>-0.75606788611028009</v>
      </c>
      <c r="E72" s="5">
        <v>-1.5806758146942541</v>
      </c>
      <c r="F72" s="5">
        <v>-3.3023435929164</v>
      </c>
      <c r="G72" s="5">
        <v>-3.3023435929164</v>
      </c>
      <c r="H72" s="5">
        <v>439.32711364892759</v>
      </c>
      <c r="I72" s="5">
        <v>5.4191210656013311</v>
      </c>
      <c r="J72" s="5">
        <v>-1.5117358193654507</v>
      </c>
      <c r="K72" s="5">
        <v>7.6656145922689216</v>
      </c>
      <c r="L72" s="5">
        <v>-0.62642516483484756</v>
      </c>
      <c r="M72" s="5">
        <v>79.986306375409811</v>
      </c>
      <c r="N72" s="5">
        <v>23.028282493842717</v>
      </c>
      <c r="O72" s="5">
        <v>82.805002448577923</v>
      </c>
      <c r="P72" s="5">
        <v>-0.27247003175180867</v>
      </c>
      <c r="Q72" s="5">
        <v>-0.59310895135356512</v>
      </c>
      <c r="R72" s="5">
        <v>2.4012461235179618E-2</v>
      </c>
      <c r="S72" s="5">
        <v>-1.7315724885229684</v>
      </c>
      <c r="T72" s="5">
        <v>20.627567967646272</v>
      </c>
      <c r="U72" s="5">
        <v>17.044358637623894</v>
      </c>
      <c r="V72" s="5">
        <v>65.449837019616112</v>
      </c>
      <c r="W72" s="5">
        <v>100.81572013283309</v>
      </c>
      <c r="X72" s="5">
        <v>147.35993025865201</v>
      </c>
      <c r="Y72" s="5">
        <v>201.27419108022022</v>
      </c>
      <c r="Z72" s="5">
        <v>318.96100399573584</v>
      </c>
      <c r="AA72" s="5">
        <v>355.75588385073615</v>
      </c>
      <c r="AB72" s="5">
        <v>367.78267767877253</v>
      </c>
      <c r="AC72" s="5">
        <v>219.4045872415995</v>
      </c>
      <c r="AD72" s="5">
        <v>510.36975881986723</v>
      </c>
      <c r="AE72" s="5">
        <v>96.69306453278729</v>
      </c>
      <c r="AF72" s="5">
        <v>44.188151747803374</v>
      </c>
      <c r="AG72" s="5">
        <v>33.620720842313645</v>
      </c>
      <c r="AH72" s="5">
        <v>0</v>
      </c>
      <c r="AI72" s="5">
        <v>0</v>
      </c>
    </row>
    <row r="73" spans="1:35" x14ac:dyDescent="0.3">
      <c r="A73" s="5">
        <v>72</v>
      </c>
      <c r="B73" s="19">
        <v>6.6315000015310943</v>
      </c>
      <c r="C73" s="5">
        <v>-0.99561896594285881</v>
      </c>
      <c r="D73" s="5">
        <v>-0.72711091490679058</v>
      </c>
      <c r="E73" s="5">
        <v>-1.6282110969743728</v>
      </c>
      <c r="F73" s="5">
        <v>-3.3509409778237171</v>
      </c>
      <c r="G73" s="5">
        <v>-3.3509409778237171</v>
      </c>
      <c r="H73" s="5">
        <v>513.25402656875792</v>
      </c>
      <c r="I73" s="5">
        <v>6.1187078179992893</v>
      </c>
      <c r="J73" s="5">
        <v>-1.4169866803164843</v>
      </c>
      <c r="K73" s="5">
        <v>7.9471179249717512</v>
      </c>
      <c r="L73" s="5">
        <v>0.10892479042486532</v>
      </c>
      <c r="M73" s="5">
        <v>88.717352727787784</v>
      </c>
      <c r="N73" s="5">
        <v>24.887298835500658</v>
      </c>
      <c r="O73" s="5">
        <v>90.030411766406104</v>
      </c>
      <c r="P73" s="5">
        <v>-0.28364995432138507</v>
      </c>
      <c r="Q73" s="5">
        <v>-0.80413989754546411</v>
      </c>
      <c r="R73" s="5">
        <v>-0.62196206093395756</v>
      </c>
      <c r="S73" s="5">
        <v>-0.89889325798897401</v>
      </c>
      <c r="T73" s="5">
        <v>22.681574319674581</v>
      </c>
      <c r="U73" s="5">
        <v>19.620751410851867</v>
      </c>
      <c r="V73" s="5">
        <v>74.719141587204675</v>
      </c>
      <c r="W73" s="5">
        <v>118.72093065109267</v>
      </c>
      <c r="X73" s="5">
        <v>146.86404345155958</v>
      </c>
      <c r="Y73" s="5">
        <v>158.18962488683525</v>
      </c>
      <c r="Z73" s="5">
        <v>208.07692381046991</v>
      </c>
      <c r="AA73" s="5">
        <v>299.56529622602307</v>
      </c>
      <c r="AB73" s="5">
        <v>361.55277408319205</v>
      </c>
      <c r="AC73" s="5">
        <v>255.29517084634114</v>
      </c>
      <c r="AD73" s="5">
        <v>527.03399112453417</v>
      </c>
      <c r="AE73" s="5">
        <v>105.48479464736425</v>
      </c>
      <c r="AF73" s="5">
        <v>48.590340063964113</v>
      </c>
      <c r="AG73" s="5">
        <v>34.699463449698548</v>
      </c>
      <c r="AH73" s="5">
        <v>0</v>
      </c>
      <c r="AI73" s="5">
        <v>0</v>
      </c>
    </row>
    <row r="74" spans="1:35" x14ac:dyDescent="0.3">
      <c r="A74" s="5">
        <v>73</v>
      </c>
      <c r="B74" s="19">
        <v>6.725500007160008</v>
      </c>
      <c r="C74" s="5">
        <v>-1.332516999330835</v>
      </c>
      <c r="D74" s="5">
        <v>-1.0131234382764205</v>
      </c>
      <c r="E74" s="5">
        <v>-2.0620053739955568</v>
      </c>
      <c r="F74" s="5">
        <v>-4.4076458116026087</v>
      </c>
      <c r="G74" s="5">
        <v>-4.4076458116026087</v>
      </c>
      <c r="H74" s="5">
        <v>655.91537235270494</v>
      </c>
      <c r="I74" s="5">
        <v>7.0271449597026008</v>
      </c>
      <c r="J74" s="5">
        <v>-1.2474673955442739</v>
      </c>
      <c r="K74" s="5">
        <v>9.8573710655187874</v>
      </c>
      <c r="L74" s="5">
        <v>-0.8345274805088686</v>
      </c>
      <c r="M74" s="5">
        <v>98.27549229636746</v>
      </c>
      <c r="N74" s="5">
        <v>28.851520674162924</v>
      </c>
      <c r="O74" s="5">
        <v>95.477638977022806</v>
      </c>
      <c r="P74" s="5">
        <v>-0.37429365999657549</v>
      </c>
      <c r="Q74" s="5">
        <v>-0.98536662191972757</v>
      </c>
      <c r="R74" s="5">
        <v>-0.83058066556968846</v>
      </c>
      <c r="S74" s="5">
        <v>-0.96538453070542163</v>
      </c>
      <c r="T74" s="5">
        <v>25.604651253056417</v>
      </c>
      <c r="U74" s="5">
        <v>22.198568951245523</v>
      </c>
      <c r="V74" s="5">
        <v>84.647585271579928</v>
      </c>
      <c r="W74" s="5">
        <v>123.41502726871445</v>
      </c>
      <c r="X74" s="5">
        <v>140.8837214268988</v>
      </c>
      <c r="Y74" s="5">
        <v>149.88014364108338</v>
      </c>
      <c r="Z74" s="5">
        <v>224.6314855861832</v>
      </c>
      <c r="AA74" s="5">
        <v>304.33094919452316</v>
      </c>
      <c r="AB74" s="5">
        <v>390.39535021349508</v>
      </c>
      <c r="AC74" s="5">
        <v>258.44007246744593</v>
      </c>
      <c r="AD74" s="5">
        <v>530.71556537722677</v>
      </c>
      <c r="AE74" s="5">
        <v>104.53846190699765</v>
      </c>
      <c r="AF74" s="5">
        <v>54.719141516697391</v>
      </c>
      <c r="AG74" s="5">
        <v>39.813953628730765</v>
      </c>
      <c r="AH74" s="5">
        <v>0</v>
      </c>
      <c r="AI74" s="5">
        <v>1.7710196842399115E+38</v>
      </c>
    </row>
    <row r="75" spans="1:35" x14ac:dyDescent="0.3">
      <c r="A75" s="5">
        <v>74</v>
      </c>
      <c r="B75" s="19">
        <v>6.8230000021867454</v>
      </c>
      <c r="C75" s="5">
        <v>-1.2354755512548627</v>
      </c>
      <c r="D75" s="5">
        <v>-1.2396694653844149</v>
      </c>
      <c r="E75" s="5">
        <v>-2.3390316499128372</v>
      </c>
      <c r="F75" s="5">
        <v>-4.814176666552318</v>
      </c>
      <c r="G75" s="5">
        <v>-4.814176666552318</v>
      </c>
      <c r="H75" s="5">
        <v>732.76052029246944</v>
      </c>
      <c r="I75" s="5">
        <v>7.9257043029663086</v>
      </c>
      <c r="J75" s="5">
        <v>-1.2041339177219599</v>
      </c>
      <c r="K75" s="5">
        <v>10.771667472332357</v>
      </c>
      <c r="L75" s="5">
        <v>-0.99103135238089435</v>
      </c>
      <c r="M75" s="5">
        <v>108.30787714526517</v>
      </c>
      <c r="N75" s="5">
        <v>30.884248566543356</v>
      </c>
      <c r="O75" s="5">
        <v>101.14797252800699</v>
      </c>
      <c r="P75" s="5">
        <v>-0.40751971766955092</v>
      </c>
      <c r="Q75" s="5">
        <v>-1.0556674153931471</v>
      </c>
      <c r="R75" s="5">
        <v>-0.46781433198594891</v>
      </c>
      <c r="S75" s="5">
        <v>-1.2399940722202638</v>
      </c>
      <c r="T75" s="5">
        <v>28.682577896736458</v>
      </c>
      <c r="U75" s="5">
        <v>24.513723433337855</v>
      </c>
      <c r="V75" s="5">
        <v>89.287590529518724</v>
      </c>
      <c r="W75" s="5">
        <v>126.59427353774258</v>
      </c>
      <c r="X75" s="5">
        <v>120.98090831781261</v>
      </c>
      <c r="Y75" s="5">
        <v>141.53162454549761</v>
      </c>
      <c r="Z75" s="5">
        <v>178.48747222747608</v>
      </c>
      <c r="AA75" s="5">
        <v>282.21838034615899</v>
      </c>
      <c r="AB75" s="5">
        <v>399.10740317520799</v>
      </c>
      <c r="AC75" s="5">
        <v>348.75895390664817</v>
      </c>
      <c r="AD75" s="5">
        <v>520.61277450623436</v>
      </c>
      <c r="AE75" s="5">
        <v>107.56145708891601</v>
      </c>
      <c r="AF75" s="5">
        <v>60.45465463581985</v>
      </c>
      <c r="AG75" s="5">
        <v>42.744630565031606</v>
      </c>
      <c r="AH75" s="5">
        <v>0</v>
      </c>
      <c r="AI75" s="5">
        <v>0</v>
      </c>
    </row>
    <row r="76" spans="1:35" x14ac:dyDescent="0.3">
      <c r="A76" s="5">
        <v>75</v>
      </c>
      <c r="B76" s="19">
        <v>6.9175000092945993</v>
      </c>
      <c r="C76" s="5">
        <v>-1.6388072674196208</v>
      </c>
      <c r="D76" s="5">
        <v>-1.3752314936637451</v>
      </c>
      <c r="E76" s="5">
        <v>-2.1039164526100818</v>
      </c>
      <c r="F76" s="5">
        <v>-5.1179552136933459</v>
      </c>
      <c r="G76" s="5">
        <v>-5.1179552136933459</v>
      </c>
      <c r="H76" s="5">
        <v>780.63078146702742</v>
      </c>
      <c r="I76" s="5">
        <v>8.7681443222034936</v>
      </c>
      <c r="J76" s="5">
        <v>-1.0535611359018453</v>
      </c>
      <c r="K76" s="5">
        <v>11.60213138011388</v>
      </c>
      <c r="L76" s="5">
        <v>-1.4243648778584281</v>
      </c>
      <c r="M76" s="5">
        <v>118.10262444674733</v>
      </c>
      <c r="N76" s="5">
        <v>33.653341046124524</v>
      </c>
      <c r="O76" s="5">
        <v>102.27565558712104</v>
      </c>
      <c r="P76" s="5">
        <v>-0.34334422412593146</v>
      </c>
      <c r="Q76" s="5">
        <v>-1.0468416545945298</v>
      </c>
      <c r="R76" s="5">
        <v>-0.16666457612204519</v>
      </c>
      <c r="S76" s="5">
        <v>-1.1572589701990705</v>
      </c>
      <c r="T76" s="5">
        <v>31.865154901500386</v>
      </c>
      <c r="U76" s="5">
        <v>26.973150163504627</v>
      </c>
      <c r="V76" s="5">
        <v>89.58830484328135</v>
      </c>
      <c r="W76" s="5">
        <v>126.2649155573439</v>
      </c>
      <c r="X76" s="5">
        <v>95.461216495445527</v>
      </c>
      <c r="Y76" s="5">
        <v>131.933769931743</v>
      </c>
      <c r="Z76" s="5">
        <v>164.09248091704555</v>
      </c>
      <c r="AA76" s="5">
        <v>243.47613189596021</v>
      </c>
      <c r="AB76" s="5">
        <v>376.70047461076047</v>
      </c>
      <c r="AC76" s="5">
        <v>341.9713579160682</v>
      </c>
      <c r="AD76" s="5">
        <v>493.02565276960803</v>
      </c>
      <c r="AE76" s="5">
        <v>112.18317341544397</v>
      </c>
      <c r="AF76" s="5">
        <v>65.54355561331532</v>
      </c>
      <c r="AG76" s="5">
        <v>45.406324254935413</v>
      </c>
      <c r="AH76" s="5">
        <v>0</v>
      </c>
      <c r="AI76" s="5">
        <v>0</v>
      </c>
    </row>
    <row r="77" spans="1:35" x14ac:dyDescent="0.3">
      <c r="A77" s="5">
        <v>76</v>
      </c>
      <c r="B77" s="19">
        <v>7.011500004446134</v>
      </c>
      <c r="C77" s="5">
        <v>-1.5289295832476431</v>
      </c>
      <c r="D77" s="5">
        <v>-1.6252768379228839</v>
      </c>
      <c r="E77" s="5">
        <v>-2.3827428229145591</v>
      </c>
      <c r="F77" s="5">
        <v>-5.5369492440849841</v>
      </c>
      <c r="G77" s="5">
        <v>-5.5369492440849841</v>
      </c>
      <c r="H77" s="5">
        <v>850.10141486184432</v>
      </c>
      <c r="I77" s="5">
        <v>9.702783948889909</v>
      </c>
      <c r="J77" s="5">
        <v>-0.68795113762839433</v>
      </c>
      <c r="K77" s="5">
        <v>12.527579700472492</v>
      </c>
      <c r="L77" s="5">
        <v>0.78127315361787497</v>
      </c>
      <c r="M77" s="5">
        <v>127.76133559428669</v>
      </c>
      <c r="N77" s="5">
        <v>39.357994942938461</v>
      </c>
      <c r="O77" s="5">
        <v>100.78818543078204</v>
      </c>
      <c r="P77" s="5">
        <v>-0.29656367902290615</v>
      </c>
      <c r="Q77" s="5">
        <v>-1.1781477275432655</v>
      </c>
      <c r="R77" s="5">
        <v>-5.643235673842955E-2</v>
      </c>
      <c r="S77" s="5">
        <v>-1.013609046196984</v>
      </c>
      <c r="T77" s="5">
        <v>34.920644139611902</v>
      </c>
      <c r="U77" s="5">
        <v>29.450477114615545</v>
      </c>
      <c r="V77" s="5">
        <v>91.999402677924678</v>
      </c>
      <c r="W77" s="5">
        <v>122.00835234221269</v>
      </c>
      <c r="X77" s="5">
        <v>96.989856102561319</v>
      </c>
      <c r="Y77" s="5">
        <v>131.35918759698365</v>
      </c>
      <c r="Z77" s="5">
        <v>104.65632382771167</v>
      </c>
      <c r="AA77" s="5">
        <v>168.40811334416136</v>
      </c>
      <c r="AB77" s="5">
        <v>261.42422245866942</v>
      </c>
      <c r="AC77" s="5">
        <v>292.00238452935406</v>
      </c>
      <c r="AD77" s="5">
        <v>446.26252661514786</v>
      </c>
      <c r="AE77" s="5">
        <v>118.59844783219361</v>
      </c>
      <c r="AF77" s="5">
        <v>72.520882531978884</v>
      </c>
      <c r="AG77" s="5">
        <v>48.651550961845885</v>
      </c>
      <c r="AH77" s="5">
        <v>1.772076359537433E+38</v>
      </c>
      <c r="AI77" s="5">
        <v>0</v>
      </c>
    </row>
    <row r="78" spans="1:35" x14ac:dyDescent="0.3">
      <c r="A78" s="5">
        <v>77</v>
      </c>
      <c r="B78" s="19">
        <v>7.1058333374094218</v>
      </c>
      <c r="C78" s="5">
        <v>-1.463422702812704</v>
      </c>
      <c r="D78" s="5">
        <v>-1.5062745654766099</v>
      </c>
      <c r="E78" s="5">
        <v>-2.4481249603333719</v>
      </c>
      <c r="F78" s="5">
        <v>-5.4178222286228861</v>
      </c>
      <c r="G78" s="5">
        <v>-5.4178222286228861</v>
      </c>
      <c r="H78" s="5">
        <v>734.44128744768648</v>
      </c>
      <c r="I78" s="5">
        <v>10.311502754910272</v>
      </c>
      <c r="J78" s="5">
        <v>-0.49550694458248029</v>
      </c>
      <c r="K78" s="5">
        <v>12.792289361150599</v>
      </c>
      <c r="L78" s="5">
        <v>-0.53061548329804631</v>
      </c>
      <c r="M78" s="5">
        <v>136.34027557366855</v>
      </c>
      <c r="N78" s="5">
        <v>39.493693116771013</v>
      </c>
      <c r="O78" s="5">
        <v>103.44499840657333</v>
      </c>
      <c r="P78" s="5">
        <v>-0.27384613385981732</v>
      </c>
      <c r="Q78" s="5">
        <v>-1.1152561999741475</v>
      </c>
      <c r="R78" s="5">
        <v>0.16788344887558684</v>
      </c>
      <c r="S78" s="5">
        <v>-0.91258709313346642</v>
      </c>
      <c r="T78" s="5">
        <v>38.200058621435794</v>
      </c>
      <c r="U78" s="5">
        <v>31.8867702748135</v>
      </c>
      <c r="V78" s="5">
        <v>93.555294693255632</v>
      </c>
      <c r="W78" s="5">
        <v>120.89058360080797</v>
      </c>
      <c r="X78" s="5">
        <v>109.64388370258783</v>
      </c>
      <c r="Y78" s="5">
        <v>135.64681708229168</v>
      </c>
      <c r="Z78" s="5">
        <v>140.78615412498385</v>
      </c>
      <c r="AA78" s="5">
        <v>227.35230244956443</v>
      </c>
      <c r="AB78" s="5">
        <v>315.29832756916926</v>
      </c>
      <c r="AC78" s="5">
        <v>364.14667013179974</v>
      </c>
      <c r="AD78" s="5">
        <v>406.01994670121451</v>
      </c>
      <c r="AE78" s="5">
        <v>100.93869157479466</v>
      </c>
      <c r="AF78" s="5">
        <v>78.733939475272237</v>
      </c>
      <c r="AG78" s="5">
        <v>51.094162448409563</v>
      </c>
      <c r="AH78" s="5">
        <v>0</v>
      </c>
      <c r="AI78" s="5">
        <v>0</v>
      </c>
    </row>
    <row r="79" spans="1:35" x14ac:dyDescent="0.3">
      <c r="A79" s="5">
        <v>78</v>
      </c>
      <c r="B79" s="19">
        <v>7.2003333340398967</v>
      </c>
      <c r="C79" s="5">
        <v>-1.7144424285032809</v>
      </c>
      <c r="D79" s="5">
        <v>-1.5917878722164869</v>
      </c>
      <c r="E79" s="5">
        <v>-2.8138242056608469</v>
      </c>
      <c r="F79" s="5">
        <v>-6.1200545063807148</v>
      </c>
      <c r="G79" s="5">
        <v>-6.1200545063807148</v>
      </c>
      <c r="H79" s="5">
        <v>940.98979839650735</v>
      </c>
      <c r="I79" s="5">
        <v>11.107275886138478</v>
      </c>
      <c r="J79" s="5">
        <v>-0.54403341386556736</v>
      </c>
      <c r="K79" s="5">
        <v>13.199336786238652</v>
      </c>
      <c r="L79" s="5">
        <v>-0.96026432692671282</v>
      </c>
      <c r="M79" s="5">
        <v>145.93729877585085</v>
      </c>
      <c r="N79" s="5">
        <v>44.533255265254681</v>
      </c>
      <c r="O79" s="5">
        <v>112.04336377213572</v>
      </c>
      <c r="P79" s="5">
        <v>-0.18208338065126642</v>
      </c>
      <c r="Q79" s="5">
        <v>-0.95014799606224698</v>
      </c>
      <c r="R79" s="5">
        <v>0.66372520337110197</v>
      </c>
      <c r="S79" s="5">
        <v>-0.55756780917285376</v>
      </c>
      <c r="T79" s="5">
        <v>41.906826899302914</v>
      </c>
      <c r="U79" s="5">
        <v>34.834456540384558</v>
      </c>
      <c r="V79" s="5">
        <v>94.537357300818584</v>
      </c>
      <c r="W79" s="5">
        <v>108.06328758705224</v>
      </c>
      <c r="X79" s="5">
        <v>89.092880293219906</v>
      </c>
      <c r="Y79" s="5">
        <v>141.26106085521386</v>
      </c>
      <c r="Z79" s="5">
        <v>186.45531817240817</v>
      </c>
      <c r="AA79" s="5">
        <v>298.1470851084058</v>
      </c>
      <c r="AB79" s="5">
        <v>395.43920362036653</v>
      </c>
      <c r="AC79" s="5">
        <v>471.90448354368561</v>
      </c>
      <c r="AD79" s="5">
        <v>396.20392673896686</v>
      </c>
      <c r="AE79" s="5">
        <v>111.6970408885397</v>
      </c>
      <c r="AF79" s="5">
        <v>83.615001586187773</v>
      </c>
      <c r="AG79" s="5">
        <v>54.625842446599535</v>
      </c>
      <c r="AH79" s="5">
        <v>0</v>
      </c>
      <c r="AI79" s="5">
        <v>0</v>
      </c>
    </row>
    <row r="80" spans="1:35" x14ac:dyDescent="0.3">
      <c r="A80" s="5">
        <v>79</v>
      </c>
      <c r="B80" s="19">
        <v>7.2946666670031846</v>
      </c>
      <c r="C80" s="5">
        <v>-1.6587795220825627</v>
      </c>
      <c r="D80" s="5">
        <v>-1.6958178827023613</v>
      </c>
      <c r="E80" s="5">
        <v>-2.8890834899799942</v>
      </c>
      <c r="F80" s="5">
        <v>-6.2436808947646183</v>
      </c>
      <c r="G80" s="5">
        <v>-6.2436808947646183</v>
      </c>
      <c r="H80" s="5">
        <v>933.02252696171274</v>
      </c>
      <c r="I80" s="5">
        <v>12.059439518194395</v>
      </c>
      <c r="J80" s="5">
        <v>0.42048711989630122</v>
      </c>
      <c r="K80" s="5">
        <v>14.515843173047605</v>
      </c>
      <c r="L80" s="5">
        <v>6.8563926146241752</v>
      </c>
      <c r="M80" s="5">
        <v>156.22489206324857</v>
      </c>
      <c r="N80" s="5">
        <v>60.296926052302453</v>
      </c>
      <c r="O80" s="5">
        <v>119.33762954196035</v>
      </c>
      <c r="P80" s="5">
        <v>-1.6277952023182964E-2</v>
      </c>
      <c r="Q80" s="5">
        <v>-0.90069693565028286</v>
      </c>
      <c r="R80" s="5">
        <v>0.54903920346836632</v>
      </c>
      <c r="S80" s="5">
        <v>-0.54057459630196092</v>
      </c>
      <c r="T80" s="5">
        <v>45.542021043787173</v>
      </c>
      <c r="U80" s="5">
        <v>37.960761802093501</v>
      </c>
      <c r="V80" s="5">
        <v>103.02254881927963</v>
      </c>
      <c r="W80" s="5">
        <v>122.14524304560494</v>
      </c>
      <c r="X80" s="5">
        <v>106.58916672441002</v>
      </c>
      <c r="Y80" s="5">
        <v>137.98770297199016</v>
      </c>
      <c r="Z80" s="5">
        <v>163.01727867469418</v>
      </c>
      <c r="AA80" s="5">
        <v>237.33821660815519</v>
      </c>
      <c r="AB80" s="5">
        <v>301.27028179627791</v>
      </c>
      <c r="AC80" s="5">
        <v>467.32533503154866</v>
      </c>
      <c r="AD80" s="5">
        <v>406.211425074869</v>
      </c>
      <c r="AE80" s="5">
        <v>189.31361866784118</v>
      </c>
      <c r="AF80" s="5">
        <v>91.930894220713682</v>
      </c>
      <c r="AG80" s="5">
        <v>55.781552645314576</v>
      </c>
      <c r="AH80" s="5">
        <v>0</v>
      </c>
      <c r="AI80" s="5">
        <v>0</v>
      </c>
    </row>
    <row r="81" spans="1:35" x14ac:dyDescent="0.3">
      <c r="A81" s="5">
        <v>80</v>
      </c>
      <c r="B81" s="19">
        <v>7.3933333391323686</v>
      </c>
      <c r="C81" s="5">
        <v>-1.7350029112787879</v>
      </c>
      <c r="D81" s="5">
        <v>-1.7646452255270564</v>
      </c>
      <c r="E81" s="5">
        <v>-2.8551355751369107</v>
      </c>
      <c r="F81" s="5">
        <v>-6.3547837119422566</v>
      </c>
      <c r="G81" s="5">
        <v>-6.3547837119422566</v>
      </c>
      <c r="H81" s="5">
        <v>949.4417212871009</v>
      </c>
      <c r="I81" s="5">
        <v>13.035301110183594</v>
      </c>
      <c r="J81" s="5">
        <v>1.6414101086804751</v>
      </c>
      <c r="K81" s="5">
        <v>16.665204155651349</v>
      </c>
      <c r="L81" s="5">
        <v>7.7345377511250319</v>
      </c>
      <c r="M81" s="5">
        <v>168.33664417051887</v>
      </c>
      <c r="N81" s="5">
        <v>66.980128155549437</v>
      </c>
      <c r="O81" s="5">
        <v>121.62361115253113</v>
      </c>
      <c r="P81" s="5">
        <v>0.18494544528884385</v>
      </c>
      <c r="Q81" s="5">
        <v>-0.80990748026339976</v>
      </c>
      <c r="R81" s="5">
        <v>0.5942548531787587</v>
      </c>
      <c r="S81" s="5">
        <v>-0.32357206723301757</v>
      </c>
      <c r="T81" s="5">
        <v>50.039158069977908</v>
      </c>
      <c r="U81" s="5">
        <v>42.113968172774072</v>
      </c>
      <c r="V81" s="5">
        <v>112.8182342357706</v>
      </c>
      <c r="W81" s="5">
        <v>116.28462813549918</v>
      </c>
      <c r="X81" s="5">
        <v>108.36119159889166</v>
      </c>
      <c r="Y81" s="5">
        <v>133.98655672004983</v>
      </c>
      <c r="Z81" s="5">
        <v>144.07188687242063</v>
      </c>
      <c r="AA81" s="5">
        <v>187.49035532915929</v>
      </c>
      <c r="AB81" s="5">
        <v>239.36352858331298</v>
      </c>
      <c r="AC81" s="5">
        <v>389.6300384439686</v>
      </c>
      <c r="AD81" s="5">
        <v>412.82173905687011</v>
      </c>
      <c r="AE81" s="5">
        <v>282.39976442996533</v>
      </c>
      <c r="AF81" s="5">
        <v>100.38164752318949</v>
      </c>
      <c r="AG81" s="5">
        <v>60.413792720808665</v>
      </c>
      <c r="AH81" s="5">
        <v>0</v>
      </c>
      <c r="AI81" s="5">
        <v>-1.7358269907592457E+38</v>
      </c>
    </row>
    <row r="82" spans="1:35" x14ac:dyDescent="0.3">
      <c r="A82" s="5">
        <v>81</v>
      </c>
      <c r="B82" s="19">
        <v>7.4876666720956564</v>
      </c>
      <c r="C82" s="5">
        <v>-1.81216663023405</v>
      </c>
      <c r="D82" s="5">
        <v>-1.9053849880715752</v>
      </c>
      <c r="E82" s="5">
        <v>-3.8453686317416311</v>
      </c>
      <c r="F82" s="5">
        <v>-7.5629202500475552</v>
      </c>
      <c r="G82" s="5">
        <v>-7.5629202500475552</v>
      </c>
      <c r="H82" s="5">
        <v>1114.9632751415911</v>
      </c>
      <c r="I82" s="5">
        <v>14.183017831901632</v>
      </c>
      <c r="J82" s="5">
        <v>2.1195447867319133</v>
      </c>
      <c r="K82" s="5">
        <v>18.561751045840346</v>
      </c>
      <c r="L82" s="5">
        <v>2.3725412661745993</v>
      </c>
      <c r="M82" s="5">
        <v>181.3539912909273</v>
      </c>
      <c r="N82" s="5">
        <v>71.964923025176788</v>
      </c>
      <c r="O82" s="5">
        <v>136.60917952892913</v>
      </c>
      <c r="P82" s="5">
        <v>0.29114011752478902</v>
      </c>
      <c r="Q82" s="5">
        <v>-0.73387136866271929</v>
      </c>
      <c r="R82" s="5">
        <v>0.28460552659331567</v>
      </c>
      <c r="S82" s="5">
        <v>-0.68107387869345681</v>
      </c>
      <c r="T82" s="5">
        <v>54.613855968048838</v>
      </c>
      <c r="U82" s="5">
        <v>46.165449012202757</v>
      </c>
      <c r="V82" s="5">
        <v>131.51943965227034</v>
      </c>
      <c r="W82" s="5">
        <v>123.44460767703362</v>
      </c>
      <c r="X82" s="5">
        <v>90.748904444548018</v>
      </c>
      <c r="Y82" s="5">
        <v>135.12189509908558</v>
      </c>
      <c r="Z82" s="5">
        <v>168.35077576868457</v>
      </c>
      <c r="AA82" s="5">
        <v>212.37123792039336</v>
      </c>
      <c r="AB82" s="5">
        <v>266.17129674758422</v>
      </c>
      <c r="AC82" s="5">
        <v>400.09529648631195</v>
      </c>
      <c r="AD82" s="5">
        <v>406.90207817525493</v>
      </c>
      <c r="AE82" s="5">
        <v>350.87986206904037</v>
      </c>
      <c r="AF82" s="5">
        <v>107.09149444134567</v>
      </c>
      <c r="AG82" s="5">
        <v>65.84390573725841</v>
      </c>
      <c r="AH82" s="5">
        <v>0</v>
      </c>
      <c r="AI82" s="5">
        <v>-1.736334416916675E+38</v>
      </c>
    </row>
    <row r="83" spans="1:35" x14ac:dyDescent="0.3">
      <c r="A83" s="5">
        <v>82</v>
      </c>
      <c r="B83" s="19">
        <v>7.5816666672471911</v>
      </c>
      <c r="C83" s="5">
        <v>-2.127725240967512</v>
      </c>
      <c r="D83" s="5">
        <v>-2.0352645563300773</v>
      </c>
      <c r="E83" s="5">
        <v>-3.7611757051258192</v>
      </c>
      <c r="F83" s="5">
        <v>-7.9241655024232092</v>
      </c>
      <c r="G83" s="5">
        <v>-7.9241655024232092</v>
      </c>
      <c r="H83" s="5">
        <v>1029.2071434873626</v>
      </c>
      <c r="I83" s="5">
        <v>15.479933732337001</v>
      </c>
      <c r="J83" s="5">
        <v>2.0563239990122213</v>
      </c>
      <c r="K83" s="5">
        <v>20.446533176835914</v>
      </c>
      <c r="L83" s="5">
        <v>-1.8381816255192254</v>
      </c>
      <c r="M83" s="5">
        <v>194.2642515363047</v>
      </c>
      <c r="N83" s="5">
        <v>70.326805504570544</v>
      </c>
      <c r="O83" s="5">
        <v>143.31248270211651</v>
      </c>
      <c r="P83" s="5">
        <v>0.33014596363553972</v>
      </c>
      <c r="Q83" s="5">
        <v>-0.72208347860887667</v>
      </c>
      <c r="R83" s="5">
        <v>0.10973789238153357</v>
      </c>
      <c r="S83" s="5">
        <v>-1.0514023733581417</v>
      </c>
      <c r="T83" s="5">
        <v>59.440514872447523</v>
      </c>
      <c r="U83" s="5">
        <v>50.357205836880382</v>
      </c>
      <c r="V83" s="5">
        <v>145.08915620144646</v>
      </c>
      <c r="W83" s="5">
        <v>133.91523037298575</v>
      </c>
      <c r="X83" s="5">
        <v>84.847121300179708</v>
      </c>
      <c r="Y83" s="5">
        <v>125.72288889680607</v>
      </c>
      <c r="Z83" s="5">
        <v>186.57351778056781</v>
      </c>
      <c r="AA83" s="5">
        <v>256.32680676561125</v>
      </c>
      <c r="AB83" s="5">
        <v>270.7103204556451</v>
      </c>
      <c r="AC83" s="5">
        <v>380.66939749462597</v>
      </c>
      <c r="AD83" s="5">
        <v>379.89593943618138</v>
      </c>
      <c r="AE83" s="5">
        <v>399.30956131582849</v>
      </c>
      <c r="AF83" s="5">
        <v>113.52820889597612</v>
      </c>
      <c r="AG83" s="5">
        <v>71.482607909366607</v>
      </c>
      <c r="AH83" s="5">
        <v>0</v>
      </c>
      <c r="AI83" s="5">
        <v>-1.736334416916675E+38</v>
      </c>
    </row>
    <row r="84" spans="1:35" x14ac:dyDescent="0.3">
      <c r="A84" s="5">
        <v>83</v>
      </c>
      <c r="B84" s="19">
        <v>7.6753333350643516</v>
      </c>
      <c r="C84" s="5">
        <v>-2.4800755150412495</v>
      </c>
      <c r="D84" s="5">
        <v>-2.1130184459265999</v>
      </c>
      <c r="E84" s="5">
        <v>-3.7419385579896547</v>
      </c>
      <c r="F84" s="5">
        <v>-8.3350325189574033</v>
      </c>
      <c r="G84" s="5">
        <v>-8.3350325189574033</v>
      </c>
      <c r="H84" s="5">
        <v>1109.4029797278615</v>
      </c>
      <c r="I84" s="5">
        <v>16.862790490119579</v>
      </c>
      <c r="J84" s="5">
        <v>1.4475199951432813</v>
      </c>
      <c r="K84" s="5">
        <v>21.842423547962408</v>
      </c>
      <c r="L84" s="5">
        <v>-3.5120668038730796</v>
      </c>
      <c r="M84" s="5">
        <v>206.70763913036686</v>
      </c>
      <c r="N84" s="5">
        <v>71.705004685080368</v>
      </c>
      <c r="O84" s="5">
        <v>145.05706820047234</v>
      </c>
      <c r="P84" s="5">
        <v>0.21585500214640557</v>
      </c>
      <c r="Q84" s="5">
        <v>-0.87453938403760056</v>
      </c>
      <c r="R84" s="5">
        <v>-0.85810091768351004</v>
      </c>
      <c r="S84" s="5">
        <v>-2.0556020110977511</v>
      </c>
      <c r="T84" s="5">
        <v>64.416154786761041</v>
      </c>
      <c r="U84" s="5">
        <v>54.832309268807045</v>
      </c>
      <c r="V84" s="5">
        <v>172.19842037544754</v>
      </c>
      <c r="W84" s="5">
        <v>151.19929825210346</v>
      </c>
      <c r="X84" s="5">
        <v>47.926251294803372</v>
      </c>
      <c r="Y84" s="5">
        <v>110.2071997514373</v>
      </c>
      <c r="Z84" s="5">
        <v>146.72344221962555</v>
      </c>
      <c r="AA84" s="5">
        <v>196.93239765025518</v>
      </c>
      <c r="AB84" s="5">
        <v>255.945567340141</v>
      </c>
      <c r="AC84" s="5">
        <v>341.85425952883634</v>
      </c>
      <c r="AD84" s="5">
        <v>343.30289869195678</v>
      </c>
      <c r="AE84" s="5">
        <v>455.55224068182969</v>
      </c>
      <c r="AF84" s="5">
        <v>119.84899083591625</v>
      </c>
      <c r="AG84" s="5">
        <v>76.245829989116459</v>
      </c>
      <c r="AH84" s="5">
        <v>0</v>
      </c>
      <c r="AI84" s="5">
        <v>-1.7383669957446756E+38</v>
      </c>
    </row>
    <row r="85" spans="1:35" x14ac:dyDescent="0.3">
      <c r="A85" s="5">
        <v>84</v>
      </c>
      <c r="B85" s="19">
        <v>7.7693333406932652</v>
      </c>
      <c r="C85" s="5">
        <v>-2.4645131522015657</v>
      </c>
      <c r="D85" s="5">
        <v>-2.3914200071862295</v>
      </c>
      <c r="E85" s="5">
        <v>-3.8029208694160999</v>
      </c>
      <c r="F85" s="5">
        <v>-8.6588540288038942</v>
      </c>
      <c r="G85" s="5">
        <v>-8.6588540288038942</v>
      </c>
      <c r="H85" s="5">
        <v>947.02623754988178</v>
      </c>
      <c r="I85" s="5">
        <v>18.443043184006132</v>
      </c>
      <c r="J85" s="5">
        <v>1.7679631771230309</v>
      </c>
      <c r="K85" s="5">
        <v>23.731599481850875</v>
      </c>
      <c r="L85" s="5">
        <v>1.7043601718949768</v>
      </c>
      <c r="M85" s="5">
        <v>218.6397162483469</v>
      </c>
      <c r="N85" s="5">
        <v>79.059753029852956</v>
      </c>
      <c r="O85" s="5">
        <v>136.43936571567423</v>
      </c>
      <c r="P85" s="5">
        <v>0.10394759727842849</v>
      </c>
      <c r="Q85" s="5">
        <v>-0.97997369795585743</v>
      </c>
      <c r="R85" s="5">
        <v>-0.6170419928887243</v>
      </c>
      <c r="S85" s="5">
        <v>-1.6439114251941054</v>
      </c>
      <c r="T85" s="5">
        <v>69.95957738933771</v>
      </c>
      <c r="U85" s="5">
        <v>60.166958874669689</v>
      </c>
      <c r="V85" s="5">
        <v>180.99824041432692</v>
      </c>
      <c r="W85" s="5">
        <v>167.9543038357437</v>
      </c>
      <c r="X85" s="5">
        <v>51.543057393787386</v>
      </c>
      <c r="Y85" s="5">
        <v>103.00351373405904</v>
      </c>
      <c r="Z85" s="5">
        <v>131.64674714254062</v>
      </c>
      <c r="AA85" s="5">
        <v>167.69771332907783</v>
      </c>
      <c r="AB85" s="5">
        <v>174.7996464622031</v>
      </c>
      <c r="AC85" s="5">
        <v>215.08259853950136</v>
      </c>
      <c r="AD85" s="5">
        <v>296.34446050669794</v>
      </c>
      <c r="AE85" s="5">
        <v>503.23373752513277</v>
      </c>
      <c r="AF85" s="5">
        <v>125.17223052229005</v>
      </c>
      <c r="AG85" s="5">
        <v>80.855886576513157</v>
      </c>
      <c r="AH85" s="5">
        <v>0</v>
      </c>
      <c r="AI85" s="5">
        <v>-1.7398945315005984E+38</v>
      </c>
    </row>
    <row r="86" spans="1:35" x14ac:dyDescent="0.3">
      <c r="A86" s="5">
        <v>85</v>
      </c>
      <c r="B86" s="19">
        <v>7.8628333343658596</v>
      </c>
      <c r="C86" s="5">
        <v>-2.6900803721813071</v>
      </c>
      <c r="D86" s="5">
        <v>-2.6067298296023149</v>
      </c>
      <c r="E86" s="5">
        <v>-4.1923332304174661</v>
      </c>
      <c r="F86" s="5">
        <v>-9.4891434322013879</v>
      </c>
      <c r="G86" s="5">
        <v>-9.4891434322013879</v>
      </c>
      <c r="H86" s="5">
        <v>1046.6835936008802</v>
      </c>
      <c r="I86" s="5">
        <v>20.094686246019119</v>
      </c>
      <c r="J86" s="5">
        <v>2.0207750268452784</v>
      </c>
      <c r="K86" s="5">
        <v>24.586970840274507</v>
      </c>
      <c r="L86" s="5">
        <v>0.79014018110956541</v>
      </c>
      <c r="M86" s="5">
        <v>229.19859168168233</v>
      </c>
      <c r="N86" s="5">
        <v>78.684658161164222</v>
      </c>
      <c r="O86" s="5">
        <v>140.39542370598463</v>
      </c>
      <c r="P86" s="5">
        <v>0.13997877016493129</v>
      </c>
      <c r="Q86" s="5">
        <v>-0.87029802829323422</v>
      </c>
      <c r="R86" s="5">
        <v>0.91565497205300239</v>
      </c>
      <c r="S86" s="5">
        <v>0.21956905313188191</v>
      </c>
      <c r="T86" s="5">
        <v>75.340568989549425</v>
      </c>
      <c r="U86" s="5">
        <v>65.758873489406753</v>
      </c>
      <c r="V86" s="5">
        <v>164.35670264407108</v>
      </c>
      <c r="W86" s="5">
        <v>177.62393642071984</v>
      </c>
      <c r="X86" s="5">
        <v>39.726019311851857</v>
      </c>
      <c r="Y86" s="5">
        <v>68.097975862604756</v>
      </c>
      <c r="Z86" s="5">
        <v>98.270460425232613</v>
      </c>
      <c r="AA86" s="5">
        <v>131.89615706928586</v>
      </c>
      <c r="AB86" s="5">
        <v>137.06013476903183</v>
      </c>
      <c r="AC86" s="5">
        <v>169.49603968676331</v>
      </c>
      <c r="AD86" s="5">
        <v>218.8389554374061</v>
      </c>
      <c r="AE86" s="5">
        <v>492.58609502579509</v>
      </c>
      <c r="AF86" s="5">
        <v>125.45790539046098</v>
      </c>
      <c r="AG86" s="5">
        <v>85.455558710218</v>
      </c>
      <c r="AH86" s="5">
        <v>0</v>
      </c>
      <c r="AI86" s="5">
        <v>-1.7424464631045631E+38</v>
      </c>
    </row>
    <row r="87" spans="1:35" x14ac:dyDescent="0.3">
      <c r="A87" s="5">
        <v>86</v>
      </c>
      <c r="B87" s="19">
        <v>7.9616666701622307</v>
      </c>
      <c r="C87" s="5">
        <v>-2.8357425334873887</v>
      </c>
      <c r="D87" s="5">
        <v>-2.9568932671163242</v>
      </c>
      <c r="E87" s="5">
        <v>-4.1748035359822859</v>
      </c>
      <c r="F87" s="5">
        <v>-9.967439336586299</v>
      </c>
      <c r="G87" s="5">
        <v>-9.967439336586299</v>
      </c>
      <c r="H87" s="5">
        <v>1080.646711384416</v>
      </c>
      <c r="I87" s="5">
        <v>21.553610088035409</v>
      </c>
      <c r="J87" s="5">
        <v>1.8324833771980322</v>
      </c>
      <c r="K87" s="5">
        <v>24.790843526190709</v>
      </c>
      <c r="L87" s="5">
        <v>5.5525525181015709</v>
      </c>
      <c r="M87" s="5">
        <v>238.31964905975795</v>
      </c>
      <c r="N87" s="5">
        <v>94.81583616141738</v>
      </c>
      <c r="O87" s="5">
        <v>146.63401818961975</v>
      </c>
      <c r="P87" s="5">
        <v>8.2782126216655871E-2</v>
      </c>
      <c r="Q87" s="5">
        <v>-0.90532655020350017</v>
      </c>
      <c r="R87" s="5">
        <v>0.14975507556631001</v>
      </c>
      <c r="S87" s="5">
        <v>-0.78835338014779022</v>
      </c>
      <c r="T87" s="5">
        <v>81.265689478932259</v>
      </c>
      <c r="U87" s="5">
        <v>71.079765683982728</v>
      </c>
      <c r="V87" s="5">
        <v>187.03636439442735</v>
      </c>
      <c r="W87" s="5">
        <v>192.75659902171711</v>
      </c>
      <c r="X87" s="5">
        <v>35.503812460613297</v>
      </c>
      <c r="Y87" s="5">
        <v>61.060997314930596</v>
      </c>
      <c r="Z87" s="5">
        <v>103.8615839986666</v>
      </c>
      <c r="AA87" s="5">
        <v>142.3284463246618</v>
      </c>
      <c r="AB87" s="5">
        <v>147.9835783123917</v>
      </c>
      <c r="AC87" s="5">
        <v>152.08680413547359</v>
      </c>
      <c r="AD87" s="5">
        <v>162.25161356083635</v>
      </c>
      <c r="AE87" s="5">
        <v>498.92551521864033</v>
      </c>
      <c r="AF87" s="5">
        <v>126.1249271974049</v>
      </c>
      <c r="AG87" s="5">
        <v>91.796481310470185</v>
      </c>
      <c r="AH87" s="5">
        <v>0</v>
      </c>
      <c r="AI87" s="5">
        <v>-1313.3278645604919</v>
      </c>
    </row>
    <row r="88" spans="1:35" x14ac:dyDescent="0.3">
      <c r="A88" s="5">
        <v>87</v>
      </c>
      <c r="B88" s="19">
        <v>8.0550000001676381</v>
      </c>
      <c r="C88" s="5">
        <v>-3.2452844014240712</v>
      </c>
      <c r="D88" s="5">
        <v>-3.0955769969805242</v>
      </c>
      <c r="E88" s="5">
        <v>-3.7220975668330221</v>
      </c>
      <c r="F88" s="5">
        <v>-10.062958965237417</v>
      </c>
      <c r="G88" s="5">
        <v>-10.062958965237417</v>
      </c>
      <c r="H88" s="5">
        <v>1008.8003108726032</v>
      </c>
      <c r="I88" s="5">
        <v>22.83830284916597</v>
      </c>
      <c r="J88" s="5">
        <v>3.2014326155503334</v>
      </c>
      <c r="K88" s="5">
        <v>25.480239222446293</v>
      </c>
      <c r="L88" s="5">
        <v>17.335471950262463</v>
      </c>
      <c r="M88" s="5">
        <v>246.29259922884606</v>
      </c>
      <c r="N88" s="5">
        <v>117.19917852519285</v>
      </c>
      <c r="O88" s="5">
        <v>151.87544206651603</v>
      </c>
      <c r="P88" s="5">
        <v>0.30854791513522556</v>
      </c>
      <c r="Q88" s="5">
        <v>-0.73930593165217606</v>
      </c>
      <c r="R88" s="5">
        <v>2.1767363390277246</v>
      </c>
      <c r="S88" s="5">
        <v>0.84803157914769589</v>
      </c>
      <c r="T88" s="5">
        <v>86.767333354606535</v>
      </c>
      <c r="U88" s="5">
        <v>76.064630552648822</v>
      </c>
      <c r="V88" s="5">
        <v>159.86016599485401</v>
      </c>
      <c r="W88" s="5">
        <v>192.14630025431708</v>
      </c>
      <c r="X88" s="5">
        <v>48.225617368504992</v>
      </c>
      <c r="Y88" s="5">
        <v>56.10634599623112</v>
      </c>
      <c r="Z88" s="5">
        <v>85.641011370013558</v>
      </c>
      <c r="AA88" s="5">
        <v>127.55993067768119</v>
      </c>
      <c r="AB88" s="5">
        <v>104.94888463955296</v>
      </c>
      <c r="AC88" s="5">
        <v>131.13807407161607</v>
      </c>
      <c r="AD88" s="5">
        <v>130.36075326534737</v>
      </c>
      <c r="AE88" s="5">
        <v>526.5705101712208</v>
      </c>
      <c r="AF88" s="5">
        <v>129.46357346854296</v>
      </c>
      <c r="AG88" s="5">
        <v>96.535841083270853</v>
      </c>
      <c r="AH88" s="5">
        <v>0</v>
      </c>
      <c r="AI88" s="5">
        <v>-1132.3537120288679</v>
      </c>
    </row>
    <row r="89" spans="1:35" x14ac:dyDescent="0.3">
      <c r="A89" s="5">
        <v>88</v>
      </c>
      <c r="B89" s="19">
        <v>8.1490000057965517</v>
      </c>
      <c r="C89" s="5">
        <v>-3.3223430951890496</v>
      </c>
      <c r="D89" s="5">
        <v>-3.4308190048849858</v>
      </c>
      <c r="E89" s="5">
        <v>-4.7565140573264992</v>
      </c>
      <c r="F89" s="5">
        <v>-11.509676157400635</v>
      </c>
      <c r="G89" s="5">
        <v>-11.509676157400635</v>
      </c>
      <c r="H89" s="5">
        <v>1363.0499163666823</v>
      </c>
      <c r="I89" s="5">
        <v>24.016128286062784</v>
      </c>
      <c r="J89" s="5">
        <v>6.6700038903753489</v>
      </c>
      <c r="K89" s="5">
        <v>26.899231455306296</v>
      </c>
      <c r="L89" s="5">
        <v>26.664389332330721</v>
      </c>
      <c r="M89" s="5">
        <v>254.5276122309819</v>
      </c>
      <c r="N89" s="5">
        <v>148.78378241587495</v>
      </c>
      <c r="O89" s="5">
        <v>166.33959894071936</v>
      </c>
      <c r="P89" s="5">
        <v>0.56492409840746738</v>
      </c>
      <c r="Q89" s="5">
        <v>-0.52416134237804046</v>
      </c>
      <c r="R89" s="5">
        <v>2.0806602002675105</v>
      </c>
      <c r="S89" s="5">
        <v>0.8215367938014998</v>
      </c>
      <c r="T89" s="5">
        <v>92.169799387614233</v>
      </c>
      <c r="U89" s="5">
        <v>81.148060358512623</v>
      </c>
      <c r="V89" s="5">
        <v>167.57872936410942</v>
      </c>
      <c r="W89" s="5">
        <v>195.75264214855855</v>
      </c>
      <c r="X89" s="5">
        <v>40.358989053148669</v>
      </c>
      <c r="Y89" s="5">
        <v>48.507637626879635</v>
      </c>
      <c r="Z89" s="5">
        <v>68.372502309107745</v>
      </c>
      <c r="AA89" s="5">
        <v>98.083430355571281</v>
      </c>
      <c r="AB89" s="5">
        <v>89.088718334860431</v>
      </c>
      <c r="AC89" s="5">
        <v>120.00881205763361</v>
      </c>
      <c r="AD89" s="5">
        <v>107.35663826091343</v>
      </c>
      <c r="AE89" s="5">
        <v>544.44887866064596</v>
      </c>
      <c r="AF89" s="5">
        <v>129.45652054891525</v>
      </c>
      <c r="AG89" s="5">
        <v>101.78319530392963</v>
      </c>
      <c r="AH89" s="5">
        <v>0</v>
      </c>
      <c r="AI89" s="5">
        <v>-1360.2585068828221</v>
      </c>
    </row>
    <row r="90" spans="1:35" x14ac:dyDescent="0.3">
      <c r="A90" s="5">
        <v>89</v>
      </c>
      <c r="B90" s="19">
        <v>8.2425000099465251</v>
      </c>
      <c r="C90" s="5">
        <v>-3.1291436514119755</v>
      </c>
      <c r="D90" s="5">
        <v>-4.6276855045216587</v>
      </c>
      <c r="E90" s="5">
        <v>-5.3799070628292016</v>
      </c>
      <c r="F90" s="5">
        <v>-13.136736218762836</v>
      </c>
      <c r="G90" s="5">
        <v>-13.136736218762836</v>
      </c>
      <c r="H90" s="5">
        <v>1571.6951102586938</v>
      </c>
      <c r="I90" s="5">
        <v>25.376963913932489</v>
      </c>
      <c r="J90" s="5">
        <v>12.533266411023687</v>
      </c>
      <c r="K90" s="5">
        <v>30.03113256889424</v>
      </c>
      <c r="L90" s="5">
        <v>39.181213079901312</v>
      </c>
      <c r="M90" s="5">
        <v>263.85189156448359</v>
      </c>
      <c r="N90" s="5">
        <v>191.29650031455</v>
      </c>
      <c r="O90" s="5">
        <v>172.79752908677185</v>
      </c>
      <c r="P90" s="5">
        <v>0.78480324830849524</v>
      </c>
      <c r="Q90" s="5">
        <v>-0.34308780498487429</v>
      </c>
      <c r="R90" s="5">
        <v>1.6483103597364019</v>
      </c>
      <c r="S90" s="5">
        <v>0.21162925500495641</v>
      </c>
      <c r="T90" s="5">
        <v>98.334409389596814</v>
      </c>
      <c r="U90" s="5">
        <v>86.595355783559086</v>
      </c>
      <c r="V90" s="5">
        <v>190.14516327568811</v>
      </c>
      <c r="W90" s="5">
        <v>202.22803115826213</v>
      </c>
      <c r="X90" s="5">
        <v>71.104318687937621</v>
      </c>
      <c r="Y90" s="5">
        <v>63.330589737949808</v>
      </c>
      <c r="Z90" s="5">
        <v>78.394944500639014</v>
      </c>
      <c r="AA90" s="5">
        <v>99.284747312945356</v>
      </c>
      <c r="AB90" s="5">
        <v>80.292094047063898</v>
      </c>
      <c r="AC90" s="5">
        <v>117.63032447888421</v>
      </c>
      <c r="AD90" s="5">
        <v>95.513369171864738</v>
      </c>
      <c r="AE90" s="5">
        <v>552.26270137446136</v>
      </c>
      <c r="AF90" s="5">
        <v>156.36496981848219</v>
      </c>
      <c r="AG90" s="5">
        <v>110.59888173618714</v>
      </c>
      <c r="AH90" s="5">
        <v>0</v>
      </c>
      <c r="AI90" s="5">
        <v>-1156.23154363968</v>
      </c>
    </row>
    <row r="91" spans="1:35" x14ac:dyDescent="0.3">
      <c r="A91" s="5">
        <v>90</v>
      </c>
      <c r="B91" s="19">
        <v>8.3366666687652469</v>
      </c>
      <c r="C91" s="5">
        <v>-3.6379865202245023</v>
      </c>
      <c r="D91" s="5">
        <v>-5.2196457593344991</v>
      </c>
      <c r="E91" s="5">
        <v>-6.0105599852357949</v>
      </c>
      <c r="F91" s="5">
        <v>-14.868192264794496</v>
      </c>
      <c r="G91" s="5">
        <v>-14.868192264794496</v>
      </c>
      <c r="H91" s="5">
        <v>1932.2169785288531</v>
      </c>
      <c r="I91" s="5">
        <v>26.766330334931496</v>
      </c>
      <c r="J91" s="5">
        <v>19.741379386809047</v>
      </c>
      <c r="K91" s="5">
        <v>31.703586695871937</v>
      </c>
      <c r="L91" s="5">
        <v>46.957082675620747</v>
      </c>
      <c r="M91" s="5">
        <v>271.89659476594062</v>
      </c>
      <c r="N91" s="5">
        <v>233.9153958238152</v>
      </c>
      <c r="O91" s="5">
        <v>195.44771039069181</v>
      </c>
      <c r="P91" s="5">
        <v>0.98908096132696521</v>
      </c>
      <c r="Q91" s="5">
        <v>-0.29798668591565819</v>
      </c>
      <c r="R91" s="5">
        <v>0.57017969257630863</v>
      </c>
      <c r="S91" s="5">
        <v>-1.7484500773841627</v>
      </c>
      <c r="T91" s="5">
        <v>105.14629944749409</v>
      </c>
      <c r="U91" s="5">
        <v>91.566980872678172</v>
      </c>
      <c r="V91" s="5">
        <v>231.57990814058164</v>
      </c>
      <c r="W91" s="5">
        <v>220.40305727312204</v>
      </c>
      <c r="X91" s="5">
        <v>62.998237952037371</v>
      </c>
      <c r="Y91" s="5">
        <v>69.211516505545603</v>
      </c>
      <c r="Z91" s="5">
        <v>84.393067762670512</v>
      </c>
      <c r="AA91" s="5">
        <v>94.582844590423662</v>
      </c>
      <c r="AB91" s="5">
        <v>80.305523658958066</v>
      </c>
      <c r="AC91" s="5">
        <v>138.42303301109081</v>
      </c>
      <c r="AD91" s="5">
        <v>93.500588411174249</v>
      </c>
      <c r="AE91" s="5">
        <v>562.3360804206485</v>
      </c>
      <c r="AF91" s="5">
        <v>297.6081108680745</v>
      </c>
      <c r="AG91" s="5">
        <v>119.81139946598694</v>
      </c>
      <c r="AH91" s="5">
        <v>0</v>
      </c>
      <c r="AI91" s="5">
        <v>-1272.384265618909</v>
      </c>
    </row>
    <row r="92" spans="1:35" x14ac:dyDescent="0.3">
      <c r="A92" s="5">
        <v>91</v>
      </c>
      <c r="B92" s="19">
        <v>8.4306666743941605</v>
      </c>
      <c r="C92" s="5">
        <v>-4.1293119560100893</v>
      </c>
      <c r="D92" s="5">
        <v>-5.539611323003987</v>
      </c>
      <c r="E92" s="5">
        <v>-6.3136747127621824</v>
      </c>
      <c r="F92" s="5">
        <v>-15.982597991776059</v>
      </c>
      <c r="G92" s="5">
        <v>-15.982597991776059</v>
      </c>
      <c r="H92" s="5">
        <v>2167.2594331492396</v>
      </c>
      <c r="I92" s="5">
        <v>27.998512767665787</v>
      </c>
      <c r="J92" s="5">
        <v>27.09915229225599</v>
      </c>
      <c r="K92" s="5">
        <v>32.570621025232889</v>
      </c>
      <c r="L92" s="5">
        <v>53.333956713812867</v>
      </c>
      <c r="M92" s="5">
        <v>277.54622508101625</v>
      </c>
      <c r="N92" s="5">
        <v>280.81302868206495</v>
      </c>
      <c r="O92" s="5">
        <v>202.76195827857106</v>
      </c>
      <c r="P92" s="5">
        <v>1.4407944266851991</v>
      </c>
      <c r="Q92" s="5">
        <v>-0.21147358203833674</v>
      </c>
      <c r="R92" s="5">
        <v>2.549781117826992</v>
      </c>
      <c r="S92" s="5">
        <v>-1.0435340360039629</v>
      </c>
      <c r="T92" s="5">
        <v>112.60170104984198</v>
      </c>
      <c r="U92" s="5">
        <v>96.12151339560242</v>
      </c>
      <c r="V92" s="5">
        <v>218.85294722885814</v>
      </c>
      <c r="W92" s="5">
        <v>188.0393285724966</v>
      </c>
      <c r="X92" s="5">
        <v>33.705312194324492</v>
      </c>
      <c r="Y92" s="5">
        <v>64.418549284508103</v>
      </c>
      <c r="Z92" s="5">
        <v>75.705311699129055</v>
      </c>
      <c r="AA92" s="5">
        <v>87.449954941928937</v>
      </c>
      <c r="AB92" s="5">
        <v>70.238919042711004</v>
      </c>
      <c r="AC92" s="5">
        <v>150.147928960548</v>
      </c>
      <c r="AD92" s="5">
        <v>88.855296868418037</v>
      </c>
      <c r="AE92" s="5">
        <v>543.12591082557606</v>
      </c>
      <c r="AF92" s="5">
        <v>396.88757970563643</v>
      </c>
      <c r="AG92" s="5">
        <v>128.07807304230371</v>
      </c>
      <c r="AH92" s="5">
        <v>-1.7434693072982615E+38</v>
      </c>
      <c r="AI92" s="5">
        <v>-921.24213765596801</v>
      </c>
    </row>
    <row r="93" spans="1:35" x14ac:dyDescent="0.3">
      <c r="A93" s="5">
        <v>92</v>
      </c>
      <c r="B93" s="19">
        <v>8.5298333375249058</v>
      </c>
      <c r="C93" s="5">
        <v>-4.7542616544870278</v>
      </c>
      <c r="D93" s="5">
        <v>-5.6000222870677261</v>
      </c>
      <c r="E93" s="5">
        <v>-7.3176837692697889</v>
      </c>
      <c r="F93" s="5">
        <v>-17.671967710824742</v>
      </c>
      <c r="G93" s="5">
        <v>-17.671967710824742</v>
      </c>
      <c r="H93" s="5">
        <v>2264.1174653809489</v>
      </c>
      <c r="I93" s="5">
        <v>29.092241322784048</v>
      </c>
      <c r="J93" s="5">
        <v>35.250664768369404</v>
      </c>
      <c r="K93" s="5">
        <v>32.358052281944509</v>
      </c>
      <c r="L93" s="5">
        <v>57.962015664042795</v>
      </c>
      <c r="M93" s="5">
        <v>280.69580487761806</v>
      </c>
      <c r="N93" s="5">
        <v>325.930771087972</v>
      </c>
      <c r="O93" s="5">
        <v>217.55060108286824</v>
      </c>
      <c r="P93" s="5">
        <v>2.2023128183726524</v>
      </c>
      <c r="Q93" s="5">
        <v>0.11504309210649316</v>
      </c>
      <c r="R93" s="5">
        <v>6.2522006276028312</v>
      </c>
      <c r="S93" s="5">
        <v>2.5043173131070273</v>
      </c>
      <c r="T93" s="5">
        <v>119.7993545027022</v>
      </c>
      <c r="U93" s="5">
        <v>101.46318556065846</v>
      </c>
      <c r="V93" s="5">
        <v>165.52361376027139</v>
      </c>
      <c r="W93" s="5">
        <v>1.7424464631045631E+38</v>
      </c>
      <c r="X93" s="5">
        <v>23.869756497600306</v>
      </c>
      <c r="Y93" s="5">
        <v>49.274273920278297</v>
      </c>
      <c r="Z93" s="5">
        <v>53.348782568850787</v>
      </c>
      <c r="AA93" s="5">
        <v>58.614842990677843</v>
      </c>
      <c r="AB93" s="5">
        <v>59.711352229581301</v>
      </c>
      <c r="AC93" s="5">
        <v>141.71017876450918</v>
      </c>
      <c r="AD93" s="5">
        <v>62.458785491102596</v>
      </c>
      <c r="AE93" s="5">
        <v>487.69316455364293</v>
      </c>
      <c r="AF93" s="5">
        <v>449.08829513774845</v>
      </c>
      <c r="AG93" s="5">
        <v>275.79935431160101</v>
      </c>
      <c r="AH93" s="5">
        <v>-1.7424464631045631E+38</v>
      </c>
      <c r="AI93" s="5">
        <v>-783.4848919707033</v>
      </c>
    </row>
    <row r="94" spans="1:35" x14ac:dyDescent="0.3">
      <c r="A94" s="5">
        <v>93</v>
      </c>
      <c r="B94" s="19">
        <v>8.6240000068210065</v>
      </c>
      <c r="C94" s="5">
        <v>-4.9201897491461093</v>
      </c>
      <c r="D94" s="5">
        <v>-6.0133356063111565</v>
      </c>
      <c r="E94" s="5">
        <v>-7.8796185370367704</v>
      </c>
      <c r="F94" s="5">
        <v>-18.813143892494136</v>
      </c>
      <c r="G94" s="5">
        <v>-18.813143892494136</v>
      </c>
      <c r="H94" s="5">
        <v>2438.0372005667496</v>
      </c>
      <c r="I94" s="5">
        <v>29.855828066243713</v>
      </c>
      <c r="J94" s="5">
        <v>42.738539358678757</v>
      </c>
      <c r="K94" s="5">
        <v>30.40515723547707</v>
      </c>
      <c r="L94" s="5">
        <v>58.322557943849809</v>
      </c>
      <c r="M94" s="5">
        <v>282.94200020647213</v>
      </c>
      <c r="N94" s="5">
        <v>368.0755668735635</v>
      </c>
      <c r="O94" s="5">
        <v>279.02460130676013</v>
      </c>
      <c r="P94" s="5">
        <v>3.0890088067043115</v>
      </c>
      <c r="Q94" s="5">
        <v>0.61585619818006265</v>
      </c>
      <c r="R94" s="5">
        <v>6.3790295921413573</v>
      </c>
      <c r="S94" s="5">
        <v>2.7194414651241097</v>
      </c>
      <c r="T94" s="5">
        <v>127.70474367369648</v>
      </c>
      <c r="U94" s="5">
        <v>107.19859277112172</v>
      </c>
      <c r="V94" s="5">
        <v>180.79613145359713</v>
      </c>
      <c r="W94" s="5">
        <v>1.7398945315005984E+38</v>
      </c>
      <c r="X94" s="5">
        <v>27.574692120448976</v>
      </c>
      <c r="Y94" s="5">
        <v>61.676624937860701</v>
      </c>
      <c r="Z94" s="5">
        <v>59.130052032664253</v>
      </c>
      <c r="AA94" s="5">
        <v>47.926185731334634</v>
      </c>
      <c r="AB94" s="5">
        <v>71.307556283944649</v>
      </c>
      <c r="AC94" s="5">
        <v>99.536026955624081</v>
      </c>
      <c r="AD94" s="5">
        <v>27.729349412137857</v>
      </c>
      <c r="AE94" s="5">
        <v>413.01581239376748</v>
      </c>
      <c r="AF94" s="5">
        <v>493.2776743726572</v>
      </c>
      <c r="AG94" s="5">
        <v>377.76800964247843</v>
      </c>
      <c r="AH94" s="5">
        <v>-1.7398945315005984E+38</v>
      </c>
      <c r="AI94" s="5">
        <v>-176.02635998037215</v>
      </c>
    </row>
    <row r="95" spans="1:35" x14ac:dyDescent="0.3">
      <c r="A95" s="5">
        <v>94</v>
      </c>
      <c r="B95" s="19">
        <v>8.7186666671186686</v>
      </c>
      <c r="C95" s="5">
        <v>-5.3689784002833347</v>
      </c>
      <c r="D95" s="5">
        <v>-5.9501533618506333</v>
      </c>
      <c r="E95" s="5">
        <v>-7.9827332521898242</v>
      </c>
      <c r="F95" s="5">
        <v>-19.301865014323791</v>
      </c>
      <c r="G95" s="5">
        <v>-19.301865014323791</v>
      </c>
      <c r="H95" s="5">
        <v>2452.5332883605611</v>
      </c>
      <c r="I95" s="5">
        <v>31.187231438103591</v>
      </c>
      <c r="J95" s="5">
        <v>49.084843225108777</v>
      </c>
      <c r="K95" s="5">
        <v>34.940269030623185</v>
      </c>
      <c r="L95" s="5">
        <v>62.038698189016202</v>
      </c>
      <c r="M95" s="5">
        <v>289.22176982871883</v>
      </c>
      <c r="N95" s="5">
        <v>407.11176508337468</v>
      </c>
      <c r="O95" s="5">
        <v>300.29842294609699</v>
      </c>
      <c r="P95" s="5">
        <v>3.7187512273783963</v>
      </c>
      <c r="Q95" s="5">
        <v>0.71893740217962609</v>
      </c>
      <c r="R95" s="5">
        <v>6.6013219270649621</v>
      </c>
      <c r="S95" s="5">
        <v>1.571171458747048</v>
      </c>
      <c r="T95" s="5">
        <v>137.1029854875724</v>
      </c>
      <c r="U95" s="5">
        <v>112.74839192964784</v>
      </c>
      <c r="V95" s="5">
        <v>214.9520207410564</v>
      </c>
      <c r="W95" s="5">
        <v>1.7378584130276258E+38</v>
      </c>
      <c r="X95" s="5">
        <v>13.335869054313978</v>
      </c>
      <c r="Y95" s="5">
        <v>55.867759447491778</v>
      </c>
      <c r="Z95" s="5">
        <v>45.912814942159095</v>
      </c>
      <c r="AA95" s="5">
        <v>39.568754028339399</v>
      </c>
      <c r="AB95" s="5">
        <v>64.813341743238425</v>
      </c>
      <c r="AC95" s="5">
        <v>104.1135176532004</v>
      </c>
      <c r="AD95" s="5">
        <v>0.72498537836406918</v>
      </c>
      <c r="AE95" s="5">
        <v>367.64131415718663</v>
      </c>
      <c r="AF95" s="5">
        <v>564.58455766667691</v>
      </c>
      <c r="AG95" s="5">
        <v>439.45173027853417</v>
      </c>
      <c r="AH95" s="5">
        <v>0</v>
      </c>
      <c r="AI95" s="5">
        <v>148.19543731779623</v>
      </c>
    </row>
    <row r="96" spans="1:35" x14ac:dyDescent="0.3">
      <c r="A96" s="5">
        <v>95</v>
      </c>
      <c r="B96" s="19">
        <v>8.8130000000819564</v>
      </c>
      <c r="C96" s="5">
        <v>-5.8430079888497106</v>
      </c>
      <c r="D96" s="5">
        <v>-5.3956986033764682</v>
      </c>
      <c r="E96" s="5">
        <v>-8.6499598340545383</v>
      </c>
      <c r="F96" s="5">
        <v>-19.888666426280516</v>
      </c>
      <c r="G96" s="5">
        <v>-19.888666426280516</v>
      </c>
      <c r="H96" s="5">
        <v>2509.2676367925305</v>
      </c>
      <c r="I96" s="5">
        <v>33.29237590404157</v>
      </c>
      <c r="J96" s="5">
        <v>53.630429161965878</v>
      </c>
      <c r="K96" s="5">
        <v>41.804820346451294</v>
      </c>
      <c r="L96" s="5">
        <v>58.837373224801382</v>
      </c>
      <c r="M96" s="5">
        <v>298.06135484705828</v>
      </c>
      <c r="N96" s="5">
        <v>432.04207583156659</v>
      </c>
      <c r="O96" s="5">
        <v>326.70114500046594</v>
      </c>
      <c r="P96" s="5">
        <v>5.001227185936906</v>
      </c>
      <c r="Q96" s="5">
        <v>1.1749785804592334</v>
      </c>
      <c r="R96" s="5">
        <v>11.084466708019617</v>
      </c>
      <c r="S96" s="5">
        <v>4.0166160286156574</v>
      </c>
      <c r="T96" s="5">
        <v>147.57055469889548</v>
      </c>
      <c r="U96" s="5">
        <v>117.85977416763514</v>
      </c>
      <c r="V96" s="5">
        <v>176.00175589164138</v>
      </c>
      <c r="W96" s="5">
        <v>1.735319924834676E+38</v>
      </c>
      <c r="X96" s="5">
        <v>-24.329535915864135</v>
      </c>
      <c r="Y96" s="5">
        <v>32.995618449583503</v>
      </c>
      <c r="Z96" s="5">
        <v>-2.7502191536015528</v>
      </c>
      <c r="AA96" s="5">
        <v>36.506573812658374</v>
      </c>
      <c r="AB96" s="5">
        <v>57.645925624280899</v>
      </c>
      <c r="AC96" s="5">
        <v>92.836110281837449</v>
      </c>
      <c r="AD96" s="5">
        <v>-24.301490341321216</v>
      </c>
      <c r="AE96" s="5">
        <v>305.29010168546046</v>
      </c>
      <c r="AF96" s="5">
        <v>564.1910702287496</v>
      </c>
      <c r="AG96" s="5">
        <v>507.11131464055114</v>
      </c>
      <c r="AH96" s="5">
        <v>0</v>
      </c>
      <c r="AI96" s="5">
        <v>482.22612577905824</v>
      </c>
    </row>
    <row r="97" spans="1:35" x14ac:dyDescent="0.3">
      <c r="A97" s="5">
        <v>96</v>
      </c>
      <c r="B97" s="19">
        <v>8.8963333424180746</v>
      </c>
      <c r="C97" s="5">
        <v>-6.283586580289156</v>
      </c>
      <c r="D97" s="5">
        <v>-5.3933781339862428</v>
      </c>
      <c r="E97" s="5">
        <v>-9.0385585530465757</v>
      </c>
      <c r="F97" s="5">
        <v>-20.715523267322482</v>
      </c>
      <c r="G97" s="5">
        <v>-20.715523267322482</v>
      </c>
      <c r="H97" s="5">
        <v>2544.0362152364214</v>
      </c>
      <c r="I97" s="5">
        <v>35.814729338121928</v>
      </c>
      <c r="J97" s="5">
        <v>55.605997231715328</v>
      </c>
      <c r="K97" s="5">
        <v>43.579028252789541</v>
      </c>
      <c r="L97" s="5">
        <v>46.268482554268573</v>
      </c>
      <c r="M97" s="5">
        <v>300.92733394462158</v>
      </c>
      <c r="N97" s="5">
        <v>436.82429472592344</v>
      </c>
      <c r="O97" s="5">
        <v>348.67539767259831</v>
      </c>
      <c r="P97" s="5">
        <v>6.8031018696423029</v>
      </c>
      <c r="Q97" s="5">
        <v>1.8585079868031589</v>
      </c>
      <c r="R97" s="5">
        <v>13.605870065193507</v>
      </c>
      <c r="S97" s="5">
        <v>4.8399649094333359</v>
      </c>
      <c r="T97" s="5">
        <v>158.34603733252368</v>
      </c>
      <c r="U97" s="5">
        <v>123.04824146581032</v>
      </c>
      <c r="V97" s="5">
        <v>172.18641833903149</v>
      </c>
      <c r="W97" s="5">
        <v>1.7689100434343825E+38</v>
      </c>
      <c r="X97" s="5">
        <v>0.91304346686354709</v>
      </c>
      <c r="Y97" s="5">
        <v>25.450863291595148</v>
      </c>
      <c r="Z97" s="5">
        <v>-18.63966623546213</v>
      </c>
      <c r="AA97" s="5">
        <v>11.937462626449678</v>
      </c>
      <c r="AB97" s="5">
        <v>65.48719394132695</v>
      </c>
      <c r="AC97" s="5">
        <v>82.929719036282847</v>
      </c>
      <c r="AD97" s="5">
        <v>-66.107205845439779</v>
      </c>
      <c r="AE97" s="5">
        <v>234.03751941329864</v>
      </c>
      <c r="AF97" s="5">
        <v>450.52352028452071</v>
      </c>
      <c r="AG97" s="5">
        <v>598.8725357049077</v>
      </c>
      <c r="AH97" s="5">
        <v>0</v>
      </c>
      <c r="AI97" s="5">
        <v>425.30136455409678</v>
      </c>
    </row>
    <row r="98" spans="1:35" x14ac:dyDescent="0.3">
      <c r="A98" s="5">
        <v>97</v>
      </c>
      <c r="B98" s="19">
        <v>8.9873333391733468</v>
      </c>
      <c r="C98" s="5">
        <v>-6.3869551114765155</v>
      </c>
      <c r="D98" s="5">
        <v>-5.4587101981495687</v>
      </c>
      <c r="E98" s="5">
        <v>-9.1840670970084037</v>
      </c>
      <c r="F98" s="5">
        <v>-21.029732406634896</v>
      </c>
      <c r="G98" s="5">
        <v>-21.029732406634896</v>
      </c>
      <c r="H98" s="5">
        <v>2532.3299217358822</v>
      </c>
      <c r="I98" s="5">
        <v>36.307445314678752</v>
      </c>
      <c r="J98" s="5">
        <v>53.057445282369073</v>
      </c>
      <c r="K98" s="5">
        <v>34.408993637707312</v>
      </c>
      <c r="L98" s="5">
        <v>27.919277698445971</v>
      </c>
      <c r="M98" s="5">
        <v>291.80479140857932</v>
      </c>
      <c r="N98" s="5">
        <v>422.61557029523107</v>
      </c>
      <c r="O98" s="5">
        <v>380.86167793808801</v>
      </c>
      <c r="P98" s="5">
        <v>8.8647233007706525</v>
      </c>
      <c r="Q98" s="5">
        <v>2.7726532158584969</v>
      </c>
      <c r="R98" s="5">
        <v>14.755810583216332</v>
      </c>
      <c r="S98" s="5">
        <v>4.5469517147092677</v>
      </c>
      <c r="T98" s="5">
        <v>171.35928201815085</v>
      </c>
      <c r="U98" s="5">
        <v>129.54610822368099</v>
      </c>
      <c r="V98" s="5">
        <v>203.74850368485858</v>
      </c>
      <c r="W98" s="5">
        <v>1.7784431198025924E+38</v>
      </c>
      <c r="X98" s="5">
        <v>36.468862399103344</v>
      </c>
      <c r="Y98" s="5">
        <v>38.644311508276033</v>
      </c>
      <c r="Z98" s="5">
        <v>3.6736527070666938</v>
      </c>
      <c r="AA98" s="5">
        <v>6.2820359494442348</v>
      </c>
      <c r="AB98" s="5">
        <v>67.909581068583435</v>
      </c>
      <c r="AC98" s="5">
        <v>115.90419200976085</v>
      </c>
      <c r="AD98" s="5">
        <v>-64.947305609437294</v>
      </c>
      <c r="AE98" s="5">
        <v>189.43652758842723</v>
      </c>
      <c r="AF98" s="5">
        <v>395.63712708998321</v>
      </c>
      <c r="AG98" s="5">
        <v>598.20718765707386</v>
      </c>
      <c r="AH98" s="5">
        <v>1.7784431198025924E+38</v>
      </c>
      <c r="AI98" s="5">
        <v>-116.90299440835707</v>
      </c>
    </row>
    <row r="99" spans="1:35" x14ac:dyDescent="0.3">
      <c r="A99" s="5">
        <v>98</v>
      </c>
      <c r="B99" s="19">
        <v>9.086333338636905</v>
      </c>
      <c r="C99" s="5">
        <v>-6.0247996285721968</v>
      </c>
      <c r="D99" s="5">
        <v>-4.2597250588736788</v>
      </c>
      <c r="E99" s="5">
        <v>-7.5043719526598061</v>
      </c>
      <c r="F99" s="5">
        <v>-17.788896640105271</v>
      </c>
      <c r="G99" s="5">
        <v>-17.788896640105271</v>
      </c>
      <c r="H99" s="5">
        <v>1765.5635956135588</v>
      </c>
      <c r="I99" s="5">
        <v>33.035937785667137</v>
      </c>
      <c r="J99" s="5">
        <v>47.682072765522847</v>
      </c>
      <c r="K99" s="5">
        <v>10.257266816785791</v>
      </c>
      <c r="L99" s="5">
        <v>16.681286323714009</v>
      </c>
      <c r="M99" s="5">
        <v>255.28840919338631</v>
      </c>
      <c r="N99" s="5">
        <v>399.82210162695083</v>
      </c>
      <c r="O99" s="5">
        <v>400.24977458207121</v>
      </c>
      <c r="P99" s="5">
        <v>11.987402587332978</v>
      </c>
      <c r="Q99" s="5">
        <v>4.7777912254649104</v>
      </c>
      <c r="R99" s="5">
        <v>24.441879416622776</v>
      </c>
      <c r="S99" s="5">
        <v>12.965367469263956</v>
      </c>
      <c r="T99" s="5">
        <v>181.21653153367009</v>
      </c>
      <c r="U99" s="5">
        <v>132.08625310533728</v>
      </c>
      <c r="V99" s="5">
        <v>33.504043059736773</v>
      </c>
      <c r="W99" s="5">
        <v>-1.7789757376851401E+38</v>
      </c>
      <c r="X99" s="5">
        <v>-258.03773533344514</v>
      </c>
      <c r="Y99" s="5">
        <v>-519.9730447830915</v>
      </c>
      <c r="Z99" s="5">
        <v>-674.52650359375923</v>
      </c>
      <c r="AA99" s="5">
        <v>-596.15633304056519</v>
      </c>
      <c r="AB99" s="5">
        <v>-460.41149952924144</v>
      </c>
      <c r="AC99" s="5">
        <v>-248.06468953127094</v>
      </c>
      <c r="AD99" s="5">
        <v>-179.37286576916003</v>
      </c>
      <c r="AE99" s="5">
        <v>-41.854447355719536</v>
      </c>
      <c r="AF99" s="5">
        <v>-2.7690925371442376</v>
      </c>
      <c r="AG99" s="5">
        <v>61.189577595610537</v>
      </c>
      <c r="AH99" s="5">
        <v>1.7789757376851401E+38</v>
      </c>
      <c r="AI99" s="5">
        <v>452.72416800821401</v>
      </c>
    </row>
    <row r="100" spans="1:35" x14ac:dyDescent="0.3">
      <c r="A100" s="5">
        <v>99</v>
      </c>
      <c r="B100" s="19">
        <v>9.1810000094119459</v>
      </c>
      <c r="C100" s="5">
        <v>-3.310021528588754</v>
      </c>
      <c r="D100" s="5">
        <v>-3.6681974694720183</v>
      </c>
      <c r="E100" s="5">
        <v>-5.6579874063564732</v>
      </c>
      <c r="F100" s="5">
        <v>-12.636206404417347</v>
      </c>
      <c r="G100" s="5">
        <v>-12.636206404417347</v>
      </c>
      <c r="H100" s="5">
        <v>268.86428796169281</v>
      </c>
      <c r="I100" s="5">
        <v>13.251349037668081</v>
      </c>
      <c r="J100" s="5">
        <v>40.235936223594564</v>
      </c>
      <c r="K100" s="5">
        <v>-105.27777156708798</v>
      </c>
      <c r="L100" s="5">
        <v>7.3006938794126226</v>
      </c>
      <c r="M100" s="5">
        <v>68.865349769432669</v>
      </c>
      <c r="N100" s="5">
        <v>358.34470210332245</v>
      </c>
      <c r="O100" s="5">
        <v>322.17594105073908</v>
      </c>
      <c r="P100" s="5">
        <v>15.003986132653006</v>
      </c>
      <c r="Q100" s="5">
        <v>4.0406212336845231</v>
      </c>
      <c r="R100" s="5">
        <v>27.568953777213583</v>
      </c>
      <c r="S100" s="5">
        <v>-2.5756442802331407</v>
      </c>
      <c r="T100" s="5">
        <v>173.51525951603682</v>
      </c>
      <c r="U100" s="5">
        <v>84.342908045731861</v>
      </c>
      <c r="V100" s="5">
        <v>-196.13644433002227</v>
      </c>
      <c r="W100" s="5">
        <v>-1.7773788068131403E+38</v>
      </c>
      <c r="X100" s="5">
        <v>-887.99640520512594</v>
      </c>
      <c r="Y100" s="5">
        <v>-1016.5475715730465</v>
      </c>
      <c r="Z100" s="5">
        <v>-1122.5529570763615</v>
      </c>
      <c r="AA100" s="5">
        <v>-1075.657086558416</v>
      </c>
      <c r="AB100" s="5">
        <v>-883.75224005431153</v>
      </c>
      <c r="AC100" s="5">
        <v>-597.77917136658948</v>
      </c>
      <c r="AD100" s="5">
        <v>-650.34290541292808</v>
      </c>
      <c r="AE100" s="5">
        <v>-683.80789628060188</v>
      </c>
      <c r="AF100" s="5">
        <v>-517.68760980018453</v>
      </c>
      <c r="AG100" s="5">
        <v>-342.59245801142492</v>
      </c>
      <c r="AH100" s="5">
        <v>-204.97486439662933</v>
      </c>
      <c r="AI100" s="5">
        <v>-43.149012366613135</v>
      </c>
    </row>
    <row r="101" spans="1:35" x14ac:dyDescent="0.3">
      <c r="A101" s="5">
        <v>100</v>
      </c>
      <c r="B101" s="19">
        <v>9.2741666757501662</v>
      </c>
      <c r="C101" s="5">
        <v>-1.7540719799455762</v>
      </c>
      <c r="D101" s="5">
        <v>-1.4891124881129232</v>
      </c>
      <c r="E101" s="5">
        <v>-1.4626516424394569</v>
      </c>
      <c r="F101" s="5">
        <v>-4.7058361104979562</v>
      </c>
      <c r="G101" s="5">
        <v>-4.7058361104979562</v>
      </c>
      <c r="H101" s="5">
        <v>-1892.9929999250385</v>
      </c>
      <c r="I101" s="5">
        <v>-3.8063168200650033</v>
      </c>
      <c r="J101" s="5">
        <v>28.773531922028212</v>
      </c>
      <c r="K101" s="5">
        <v>-88.510059207464792</v>
      </c>
      <c r="L101" s="5">
        <v>-21.257424674427501</v>
      </c>
      <c r="M101" s="5">
        <v>63.121511170417264</v>
      </c>
      <c r="N101" s="5">
        <v>282.95589119291975</v>
      </c>
      <c r="O101" s="5">
        <v>219.8937859621733</v>
      </c>
      <c r="P101" s="5">
        <v>17.003942569981042</v>
      </c>
      <c r="Q101" s="5">
        <v>1.7699121016543753</v>
      </c>
      <c r="R101" s="5">
        <v>20.25014799820713</v>
      </c>
      <c r="S101" s="5">
        <v>-13.185808503392739</v>
      </c>
      <c r="T101" s="5">
        <v>147.17911562488533</v>
      </c>
      <c r="U101" s="5">
        <v>46.871286400415137</v>
      </c>
      <c r="V101" s="5">
        <v>-403.98379210263704</v>
      </c>
      <c r="W101" s="5">
        <v>-1.7821781901298527E+38</v>
      </c>
      <c r="X101" s="5">
        <v>-1297.1538952360381</v>
      </c>
      <c r="Y101" s="5">
        <v>-1236.6318439712243</v>
      </c>
      <c r="Z101" s="5">
        <v>-1314.1637959618331</v>
      </c>
      <c r="AA101" s="5">
        <v>-1248.4500256057727</v>
      </c>
      <c r="AB101" s="5">
        <v>-1101.4059234801393</v>
      </c>
      <c r="AC101" s="5">
        <v>-814.08639599138633</v>
      </c>
      <c r="AD101" s="5">
        <v>-1469.3879159621636</v>
      </c>
      <c r="AE101" s="5">
        <v>-1225.9261735705149</v>
      </c>
      <c r="AF101" s="5">
        <v>-872.77406384635947</v>
      </c>
      <c r="AG101" s="5">
        <v>-649.37712762358751</v>
      </c>
      <c r="AH101" s="5">
        <v>-1.7821781901298527E+38</v>
      </c>
      <c r="AI101" s="5">
        <v>-107.73177150335464</v>
      </c>
    </row>
    <row r="102" spans="1:35" x14ac:dyDescent="0.3">
      <c r="A102" s="5">
        <v>101</v>
      </c>
      <c r="B102" s="19">
        <v>9.3675000057555735</v>
      </c>
      <c r="C102" s="5">
        <v>1.241749311009577</v>
      </c>
      <c r="D102" s="5">
        <v>0.61160684676280119</v>
      </c>
      <c r="E102" s="5">
        <v>1.3028097251728215</v>
      </c>
      <c r="F102" s="5">
        <v>3.1561658829451997</v>
      </c>
      <c r="G102" s="5">
        <v>3.1561658829451997</v>
      </c>
      <c r="H102" s="5">
        <v>-4067.8887527972515</v>
      </c>
      <c r="I102" s="5">
        <v>-15.485335119874454</v>
      </c>
      <c r="J102" s="5">
        <v>12.270472727625949</v>
      </c>
      <c r="K102" s="5">
        <v>-45.809123595528156</v>
      </c>
      <c r="L102" s="5">
        <v>-52.14907461087531</v>
      </c>
      <c r="M102" s="5">
        <v>-14.142470549614105</v>
      </c>
      <c r="N102" s="5">
        <v>188.83678796864265</v>
      </c>
      <c r="O102" s="5">
        <v>77.210098398448267</v>
      </c>
      <c r="P102" s="5">
        <v>17.408309228076273</v>
      </c>
      <c r="Q102" s="5">
        <v>1.0106705026335279</v>
      </c>
      <c r="R102" s="5">
        <v>9.3977893932931096</v>
      </c>
      <c r="S102" s="5">
        <v>-3.7228885441290673</v>
      </c>
      <c r="T102" s="5">
        <v>110.4977445862545</v>
      </c>
      <c r="U102" s="5">
        <v>12.683498517653153</v>
      </c>
      <c r="V102" s="5">
        <v>-511.53471072632618</v>
      </c>
      <c r="W102" s="5">
        <v>-1.7853922269979586E+38</v>
      </c>
      <c r="X102" s="5">
        <v>-1622.0631033309919</v>
      </c>
      <c r="Y102" s="5">
        <v>-1756.3101713893029</v>
      </c>
      <c r="Z102" s="5">
        <v>-1598.5716698472793</v>
      </c>
      <c r="AA102" s="5">
        <v>-1762.7087285826251</v>
      </c>
      <c r="AB102" s="5">
        <v>-1596.9864579608841</v>
      </c>
      <c r="AC102" s="5">
        <v>-1496.8277574527906</v>
      </c>
      <c r="AD102" s="5">
        <v>-1602.1785228311137</v>
      </c>
      <c r="AE102" s="5">
        <v>-1478.8403816224093</v>
      </c>
      <c r="AF102" s="5">
        <v>-911.60864711971431</v>
      </c>
      <c r="AG102" s="5">
        <v>-732.55003759024635</v>
      </c>
      <c r="AH102" s="5">
        <v>-1.7853922269979586E+38</v>
      </c>
      <c r="AI102" s="5">
        <v>-274.51397374664162</v>
      </c>
    </row>
    <row r="103" spans="1:35" x14ac:dyDescent="0.3">
      <c r="A103" s="5">
        <v>102</v>
      </c>
      <c r="B103" s="19">
        <v>9.4615000009071082</v>
      </c>
      <c r="C103" s="5">
        <v>2.8784075910443367</v>
      </c>
      <c r="D103" s="5">
        <v>2.9123975649952851</v>
      </c>
      <c r="E103" s="5">
        <v>4.6361988285104179</v>
      </c>
      <c r="F103" s="5">
        <v>10.427003984550343</v>
      </c>
      <c r="G103" s="5">
        <v>10.427003984550343</v>
      </c>
      <c r="H103" s="5">
        <v>-5975.3939412293512</v>
      </c>
      <c r="I103" s="5">
        <v>-34.011945935172577</v>
      </c>
      <c r="J103" s="5">
        <v>-5.5255020079901671</v>
      </c>
      <c r="K103" s="5">
        <v>-89.532787527589505</v>
      </c>
      <c r="L103" s="5">
        <v>-63.558112531988186</v>
      </c>
      <c r="M103" s="5">
        <v>-89.699205072593159</v>
      </c>
      <c r="N103" s="5">
        <v>103.58714393470535</v>
      </c>
      <c r="O103" s="5">
        <v>-65.164849070293641</v>
      </c>
      <c r="P103" s="5">
        <v>16.312781346993816</v>
      </c>
      <c r="Q103" s="5">
        <v>1.0827411844885486</v>
      </c>
      <c r="R103" s="5">
        <v>5.8202585198858552</v>
      </c>
      <c r="S103" s="5">
        <v>4.6925385450074737</v>
      </c>
      <c r="T103" s="5">
        <v>67.83131917670238</v>
      </c>
      <c r="U103" s="5">
        <v>-17.47626094293328</v>
      </c>
      <c r="V103" s="5">
        <v>-655.58715192182456</v>
      </c>
      <c r="W103" s="5">
        <v>-1.7516956903415948E+38</v>
      </c>
      <c r="X103" s="5">
        <v>-2065.098820797913</v>
      </c>
      <c r="Y103" s="5">
        <v>-1888.7136811180312</v>
      </c>
      <c r="Z103" s="5">
        <v>-1694.8575886639755</v>
      </c>
      <c r="AA103" s="5">
        <v>-1764.470683153985</v>
      </c>
      <c r="AB103" s="5">
        <v>-1650.0761076267479</v>
      </c>
      <c r="AC103" s="5">
        <v>-1530.539685962003</v>
      </c>
      <c r="AD103" s="5">
        <v>-1576.411110984332</v>
      </c>
      <c r="AE103" s="5">
        <v>-1506.0389483618412</v>
      </c>
      <c r="AF103" s="5">
        <v>-937.57477027509719</v>
      </c>
      <c r="AG103" s="5">
        <v>-826.93483944978414</v>
      </c>
      <c r="AH103" s="5">
        <v>-1.7516956903415948E+38</v>
      </c>
      <c r="AI103" s="5">
        <v>82.584489546468134</v>
      </c>
    </row>
    <row r="104" spans="1:35" x14ac:dyDescent="0.3">
      <c r="A104" s="5">
        <v>103</v>
      </c>
      <c r="B104" s="19">
        <v>9.5555000065360218</v>
      </c>
      <c r="C104" s="5">
        <v>4.6596168907425417</v>
      </c>
      <c r="D104" s="5">
        <v>4.8802141330654516</v>
      </c>
      <c r="E104" s="5">
        <v>8.0393786935836644</v>
      </c>
      <c r="F104" s="5">
        <v>17.579209717391958</v>
      </c>
      <c r="G104" s="5">
        <v>17.579209717391958</v>
      </c>
      <c r="H104" s="5">
        <v>-8019.4423605291395</v>
      </c>
      <c r="I104" s="5">
        <v>-52.941102804135689</v>
      </c>
      <c r="J104" s="5">
        <v>-20.725118412900482</v>
      </c>
      <c r="K104" s="5">
        <v>-90.834147756632134</v>
      </c>
      <c r="L104" s="5">
        <v>-61.025255328690221</v>
      </c>
      <c r="M104" s="5">
        <v>-152.75447326549997</v>
      </c>
      <c r="N104" s="5">
        <v>28.264593687874875</v>
      </c>
      <c r="O104" s="5">
        <v>-189.89850372747853</v>
      </c>
      <c r="P104" s="5">
        <v>14.537900374515687</v>
      </c>
      <c r="Q104" s="5">
        <v>1.6228678366112035</v>
      </c>
      <c r="R104" s="5">
        <v>1.5810924241372688</v>
      </c>
      <c r="S104" s="5">
        <v>8.5884630217235483</v>
      </c>
      <c r="T104" s="5">
        <v>18.644177155218756</v>
      </c>
      <c r="U104" s="5">
        <v>-50.492226397518877</v>
      </c>
      <c r="V104" s="5">
        <v>-775.6315625582057</v>
      </c>
      <c r="W104" s="5">
        <v>-1.7424464631045631E+38</v>
      </c>
      <c r="X104" s="5">
        <v>-2093.2942186149303</v>
      </c>
      <c r="Y104" s="5">
        <v>-1998.9961841161896</v>
      </c>
      <c r="Z104" s="5">
        <v>-1766.2035765984876</v>
      </c>
      <c r="AA104" s="5">
        <v>-1754.6435883462952</v>
      </c>
      <c r="AB104" s="5">
        <v>-1628.9621569954156</v>
      </c>
      <c r="AC104" s="5">
        <v>-1588.03754572258</v>
      </c>
      <c r="AD104" s="5">
        <v>-1591.6245213708701</v>
      </c>
      <c r="AE104" s="5">
        <v>-1520.988557831703</v>
      </c>
      <c r="AF104" s="5">
        <v>-1006.2012308002503</v>
      </c>
      <c r="AG104" s="5">
        <v>-842.11381533684084</v>
      </c>
      <c r="AH104" s="5">
        <v>-1.7424464631045631E+38</v>
      </c>
      <c r="AI104" s="5">
        <v>555.96362501562567</v>
      </c>
    </row>
    <row r="105" spans="1:35" x14ac:dyDescent="0.3">
      <c r="A105" s="5">
        <v>104</v>
      </c>
      <c r="B105" s="19">
        <v>9.6541666681878269</v>
      </c>
      <c r="C105" s="5">
        <v>5.7727749137100766</v>
      </c>
      <c r="D105" s="5">
        <v>4.8489968036528932</v>
      </c>
      <c r="E105" s="5">
        <v>9.1161397730807892</v>
      </c>
      <c r="F105" s="5">
        <v>19.737911490443658</v>
      </c>
      <c r="G105" s="5">
        <v>19.737911490443658</v>
      </c>
      <c r="H105" s="5">
        <v>-8732.087238130518</v>
      </c>
      <c r="I105" s="5">
        <v>-69.423138106714262</v>
      </c>
      <c r="J105" s="5">
        <v>-33.046299885177909</v>
      </c>
      <c r="K105" s="5">
        <v>-81.424371999798808</v>
      </c>
      <c r="L105" s="5">
        <v>-58.792871604516641</v>
      </c>
      <c r="M105" s="5">
        <v>-208.39565739049849</v>
      </c>
      <c r="N105" s="5">
        <v>-46.684473454499383</v>
      </c>
      <c r="O105" s="5">
        <v>-323.40827923087153</v>
      </c>
      <c r="P105" s="5">
        <v>10.335339112042277</v>
      </c>
      <c r="Q105" s="5">
        <v>-2.2036605900259936</v>
      </c>
      <c r="R105" s="5">
        <v>-15.012036800906738</v>
      </c>
      <c r="S105" s="5">
        <v>-22.334833614672409</v>
      </c>
      <c r="T105" s="5">
        <v>-39.328441706057639</v>
      </c>
      <c r="U105" s="5">
        <v>-126.27649042141998</v>
      </c>
      <c r="V105" s="5">
        <v>-669.71236137328037</v>
      </c>
      <c r="W105" s="5">
        <v>-1949.4452727448268</v>
      </c>
      <c r="X105" s="5">
        <v>-1773.3337364968791</v>
      </c>
      <c r="Y105" s="5">
        <v>-1434.3962525837571</v>
      </c>
      <c r="Z105" s="5">
        <v>-1132.8324114203197</v>
      </c>
      <c r="AA105" s="5">
        <v>-1157.8327051002047</v>
      </c>
      <c r="AB105" s="5">
        <v>-1126.0346420765359</v>
      </c>
      <c r="AC105" s="5">
        <v>-1217.3519306214134</v>
      </c>
      <c r="AD105" s="5">
        <v>-1457.2040014882507</v>
      </c>
      <c r="AE105" s="5">
        <v>-1357.8544264208351</v>
      </c>
      <c r="AF105" s="5">
        <v>-693.03258459876906</v>
      </c>
      <c r="AG105" s="5">
        <v>-482.78603198020909</v>
      </c>
      <c r="AH105" s="5">
        <v>-1.7434693394678924E+38</v>
      </c>
      <c r="AI105" s="5">
        <v>174.31523450425354</v>
      </c>
    </row>
    <row r="106" spans="1:35" x14ac:dyDescent="0.3">
      <c r="A106" s="5">
        <v>105</v>
      </c>
      <c r="B106" s="19">
        <v>9.7481666738167405</v>
      </c>
      <c r="C106" s="5">
        <v>3.9221733920742112</v>
      </c>
      <c r="D106" s="5">
        <v>4.8947446566052797</v>
      </c>
      <c r="E106" s="5">
        <v>8.253949489279</v>
      </c>
      <c r="F106" s="5">
        <v>17.070867537958591</v>
      </c>
      <c r="G106" s="5">
        <v>17.070867537958591</v>
      </c>
      <c r="H106" s="5">
        <v>-8247.5507809566243</v>
      </c>
      <c r="I106" s="5">
        <v>-66.912185100653161</v>
      </c>
      <c r="J106" s="5">
        <v>-43.374896953347466</v>
      </c>
      <c r="K106" s="5">
        <v>28.212244814824039</v>
      </c>
      <c r="L106" s="5">
        <v>-55.660711461213658</v>
      </c>
      <c r="M106" s="5">
        <v>-97.777255752852767</v>
      </c>
      <c r="N106" s="5">
        <v>-102.97502245004348</v>
      </c>
      <c r="O106" s="5">
        <v>-395.97002802638883</v>
      </c>
      <c r="P106" s="5">
        <v>3.31170963928089</v>
      </c>
      <c r="Q106" s="5">
        <v>-8.1703549957186556</v>
      </c>
      <c r="R106" s="5">
        <v>-25.268242916911735</v>
      </c>
      <c r="S106" s="5">
        <v>-29.027200365249975</v>
      </c>
      <c r="T106" s="5">
        <v>-78.190420529280217</v>
      </c>
      <c r="U106" s="5">
        <v>-146.50367381376302</v>
      </c>
      <c r="V106" s="5">
        <v>-462.26976381826927</v>
      </c>
      <c r="W106" s="5">
        <v>-1517.6808758732884</v>
      </c>
      <c r="X106" s="5">
        <v>-1181.2189291891264</v>
      </c>
      <c r="Y106" s="5">
        <v>-978.27681847676229</v>
      </c>
      <c r="Z106" s="5">
        <v>-725.00558620018217</v>
      </c>
      <c r="AA106" s="5">
        <v>-689.95945029785491</v>
      </c>
      <c r="AB106" s="5">
        <v>-734.24801938426401</v>
      </c>
      <c r="AC106" s="5">
        <v>-829.68733801348219</v>
      </c>
      <c r="AD106" s="5">
        <v>-977.41816434462805</v>
      </c>
      <c r="AE106" s="5">
        <v>-769.71731132706805</v>
      </c>
      <c r="AF106" s="5">
        <v>-266.11225495488429</v>
      </c>
      <c r="AG106" s="5">
        <v>-211.29767936161326</v>
      </c>
      <c r="AH106" s="5">
        <v>1080.553633460019</v>
      </c>
      <c r="AI106" s="5">
        <v>206.1052021149284</v>
      </c>
    </row>
    <row r="107" spans="1:35" x14ac:dyDescent="0.3">
      <c r="A107" s="5">
        <v>106</v>
      </c>
      <c r="B107" s="19">
        <v>9.841833341633901</v>
      </c>
      <c r="C107" s="5">
        <v>3.2685660644023518</v>
      </c>
      <c r="D107" s="5">
        <v>3.1248919596827145</v>
      </c>
      <c r="E107" s="5">
        <v>5.1111773411655967</v>
      </c>
      <c r="F107" s="5">
        <v>11.504635365250362</v>
      </c>
      <c r="G107" s="5">
        <v>11.504635365250362</v>
      </c>
      <c r="H107" s="5">
        <v>-7129.2633084125355</v>
      </c>
      <c r="I107" s="5">
        <v>-51.014409792552975</v>
      </c>
      <c r="J107" s="5">
        <v>-49.590427670572055</v>
      </c>
      <c r="K107" s="5">
        <v>7.5723089111311079</v>
      </c>
      <c r="L107" s="5">
        <v>-36.61263646490189</v>
      </c>
      <c r="M107" s="5">
        <v>-169.30534374495795</v>
      </c>
      <c r="N107" s="5">
        <v>-125.64239594545414</v>
      </c>
      <c r="O107" s="5">
        <v>-401.2724609175026</v>
      </c>
      <c r="P107" s="5">
        <v>-2.9860398743195056</v>
      </c>
      <c r="Q107" s="5">
        <v>-9.0055161204162015</v>
      </c>
      <c r="R107" s="5">
        <v>-17.012904790350078</v>
      </c>
      <c r="S107" s="5">
        <v>-8.4237500687440967</v>
      </c>
      <c r="T107" s="5">
        <v>-96.639459910150478</v>
      </c>
      <c r="U107" s="5">
        <v>-158.53846175711945</v>
      </c>
      <c r="V107" s="5">
        <v>-333.25367045375498</v>
      </c>
      <c r="W107" s="5">
        <v>-1029.1092204446079</v>
      </c>
      <c r="X107" s="5">
        <v>-784.3793316748953</v>
      </c>
      <c r="Y107" s="5">
        <v>-754.40047079972544</v>
      </c>
      <c r="Z107" s="5">
        <v>-540.26247872517092</v>
      </c>
      <c r="AA107" s="5">
        <v>-527.9295368408682</v>
      </c>
      <c r="AB107" s="5">
        <v>-549.59189741096816</v>
      </c>
      <c r="AC107" s="5">
        <v>-625.685849365595</v>
      </c>
      <c r="AD107" s="5">
        <v>-160.93247233000437</v>
      </c>
      <c r="AE107" s="5">
        <v>-285.18849129174953</v>
      </c>
      <c r="AF107" s="5">
        <v>-16.576629500255493</v>
      </c>
      <c r="AG107" s="5">
        <v>5.6741045292585568</v>
      </c>
      <c r="AH107" s="5">
        <v>719.93306030004442</v>
      </c>
      <c r="AI107" s="5">
        <v>142.87610119529461</v>
      </c>
    </row>
    <row r="108" spans="1:35" x14ac:dyDescent="0.3">
      <c r="A108" s="5">
        <v>107</v>
      </c>
      <c r="B108" s="19">
        <v>9.9300000036600977</v>
      </c>
      <c r="C108" s="5">
        <v>0.92516444789091945</v>
      </c>
      <c r="D108" s="5">
        <v>1.8819715625665292</v>
      </c>
      <c r="E108" s="5">
        <v>4.0669155707060147</v>
      </c>
      <c r="F108" s="5">
        <v>6.8740515811632612</v>
      </c>
      <c r="G108" s="5">
        <v>6.8740515811632612</v>
      </c>
      <c r="H108" s="5">
        <v>-6212.8589294327867</v>
      </c>
      <c r="I108" s="5">
        <v>-46.118018171768171</v>
      </c>
      <c r="J108" s="5">
        <v>-48.758880387717632</v>
      </c>
      <c r="K108" s="5">
        <v>-49.853822578303358</v>
      </c>
      <c r="L108" s="5">
        <v>-11.983575605601793</v>
      </c>
      <c r="M108" s="5">
        <v>-175.27288954183129</v>
      </c>
      <c r="N108" s="5">
        <v>-124.98133379892502</v>
      </c>
      <c r="O108" s="5">
        <v>-357.16266799720137</v>
      </c>
      <c r="P108" s="5">
        <v>-7.060765997639848</v>
      </c>
      <c r="Q108" s="5">
        <v>-8.1308830631620985</v>
      </c>
      <c r="R108" s="5">
        <v>-8.3329449675550116</v>
      </c>
      <c r="S108" s="5">
        <v>-6.3202658100514553</v>
      </c>
      <c r="T108" s="5">
        <v>-106.01955595050921</v>
      </c>
      <c r="U108" s="5">
        <v>-164.70577839135461</v>
      </c>
      <c r="V108" s="5">
        <v>-259.84177874576386</v>
      </c>
      <c r="W108" s="5">
        <v>-484.36089069327386</v>
      </c>
      <c r="X108" s="5">
        <v>-468.50489063420559</v>
      </c>
      <c r="Y108" s="5">
        <v>-251.10400093543527</v>
      </c>
      <c r="Z108" s="5">
        <v>-245.31555646942724</v>
      </c>
      <c r="AA108" s="5">
        <v>-35.440000132024295</v>
      </c>
      <c r="AB108" s="5">
        <v>-85.413333651522819</v>
      </c>
      <c r="AC108" s="5">
        <v>31.168000116109816</v>
      </c>
      <c r="AD108" s="5">
        <v>-17.815111177477572</v>
      </c>
      <c r="AE108" s="5">
        <v>-67.048889138665444</v>
      </c>
      <c r="AF108" s="5">
        <v>-39.048889034357344</v>
      </c>
      <c r="AG108" s="5">
        <v>-7.7688889178302381</v>
      </c>
      <c r="AH108" s="5">
        <v>852.42311428663481</v>
      </c>
      <c r="AI108" s="5">
        <v>-42.284444601966221</v>
      </c>
    </row>
    <row r="109" spans="1:35" x14ac:dyDescent="0.3">
      <c r="A109" s="5">
        <v>108</v>
      </c>
      <c r="B109" s="19">
        <v>10.023166669998318</v>
      </c>
      <c r="C109" s="5">
        <v>0.4715127576084574</v>
      </c>
      <c r="D109" s="5">
        <v>0.18128189832731079</v>
      </c>
      <c r="E109" s="5">
        <v>1.5230403495084588</v>
      </c>
      <c r="F109" s="5">
        <v>2.1758350054439233</v>
      </c>
      <c r="G109" s="5">
        <v>2.1758350054439233</v>
      </c>
      <c r="H109" s="5">
        <v>-5192.9211471307999</v>
      </c>
      <c r="I109" s="5">
        <v>-41.581952497712962</v>
      </c>
      <c r="J109" s="5">
        <v>-41.247244404754248</v>
      </c>
      <c r="K109" s="5">
        <v>-12.993188124309691</v>
      </c>
      <c r="L109" s="5">
        <v>1.6041757065894857</v>
      </c>
      <c r="M109" s="5">
        <v>-168.6445096577699</v>
      </c>
      <c r="N109" s="5">
        <v>-117.45400542770516</v>
      </c>
      <c r="O109" s="5">
        <v>-311.05281764837804</v>
      </c>
      <c r="P109" s="5">
        <v>-9.3310817516101672</v>
      </c>
      <c r="Q109" s="5">
        <v>-8.6582558044621774</v>
      </c>
      <c r="R109" s="5">
        <v>-6.5410022763487801</v>
      </c>
      <c r="S109" s="5">
        <v>-7.282550108143619</v>
      </c>
      <c r="T109" s="5">
        <v>-109.73590457081406</v>
      </c>
      <c r="U109" s="5">
        <v>-168.37210609811495</v>
      </c>
      <c r="V109" s="5">
        <v>-169.65044437152852</v>
      </c>
      <c r="W109" s="5">
        <v>72.737091674146825</v>
      </c>
      <c r="X109" s="5">
        <v>-5.5406527950737985</v>
      </c>
      <c r="Y109" s="5">
        <v>-96.509198396455716</v>
      </c>
      <c r="Z109" s="5">
        <v>-144.14065219678</v>
      </c>
      <c r="AA109" s="5">
        <v>2.7774480592272281</v>
      </c>
      <c r="AB109" s="5">
        <v>-16.814243250860198</v>
      </c>
      <c r="AC109" s="5">
        <v>80.959050095628427</v>
      </c>
      <c r="AD109" s="5">
        <v>7.5934717773103282</v>
      </c>
      <c r="AE109" s="5">
        <v>-24.762017697264252</v>
      </c>
      <c r="AF109" s="5">
        <v>-42.014243142079508</v>
      </c>
      <c r="AG109" s="5">
        <v>-5.0189910762574046</v>
      </c>
      <c r="AH109" s="5">
        <v>249.58219476832735</v>
      </c>
      <c r="AI109" s="5">
        <v>-94.242729563509272</v>
      </c>
    </row>
    <row r="110" spans="1:35" x14ac:dyDescent="0.3">
      <c r="A110" s="5">
        <v>109</v>
      </c>
      <c r="B110" s="19">
        <v>10.117166675627232</v>
      </c>
      <c r="C110" s="5">
        <v>-0.48198338070873942</v>
      </c>
      <c r="D110" s="5">
        <v>-0.98285162780478919</v>
      </c>
      <c r="E110" s="5">
        <v>-0.88145162824236278</v>
      </c>
      <c r="F110" s="5">
        <v>-2.346286636756195</v>
      </c>
      <c r="G110" s="5">
        <v>-2.346286636756195</v>
      </c>
      <c r="H110" s="5">
        <v>-3457.9974676426987</v>
      </c>
      <c r="I110" s="5">
        <v>-29.847706220166078</v>
      </c>
      <c r="J110" s="5">
        <v>-31.800303414556215</v>
      </c>
      <c r="K110" s="5">
        <v>-7.9509813398084317</v>
      </c>
      <c r="L110" s="5">
        <v>2.1744161459010716</v>
      </c>
      <c r="M110" s="5">
        <v>-164.82907940717769</v>
      </c>
      <c r="N110" s="5">
        <v>-114.93293718932958</v>
      </c>
      <c r="O110" s="5">
        <v>-290.28605215938683</v>
      </c>
      <c r="P110" s="5">
        <v>-11.23443227382257</v>
      </c>
      <c r="Q110" s="5">
        <v>-10.696442335349259</v>
      </c>
      <c r="R110" s="5">
        <v>-7.4669265723530085</v>
      </c>
      <c r="S110" s="5">
        <v>-9.5455259217916897</v>
      </c>
      <c r="T110" s="5">
        <v>-110.08130516279485</v>
      </c>
      <c r="U110" s="5">
        <v>-167.81127524000178</v>
      </c>
      <c r="V110" s="5">
        <v>-75.498515994570795</v>
      </c>
      <c r="W110" s="5">
        <v>267.04807006385244</v>
      </c>
      <c r="X110" s="5">
        <v>33.350741695797666</v>
      </c>
      <c r="Y110" s="5">
        <v>32.697329235710228</v>
      </c>
      <c r="Z110" s="5">
        <v>-77.052818658484497</v>
      </c>
      <c r="AA110" s="5">
        <v>16.516913875289077</v>
      </c>
      <c r="AB110" s="5">
        <v>-17.679525146234841</v>
      </c>
      <c r="AC110" s="5">
        <v>101.65281855229384</v>
      </c>
      <c r="AD110" s="5">
        <v>53.675964159988681</v>
      </c>
      <c r="AE110" s="5">
        <v>-14.581602310942921</v>
      </c>
      <c r="AF110" s="5">
        <v>-34.045103710604472</v>
      </c>
      <c r="AG110" s="5">
        <v>-9.3115726601015343</v>
      </c>
      <c r="AH110" s="5">
        <v>-33.929376708136601</v>
      </c>
      <c r="AI110" s="5">
        <v>-275.96082966929566</v>
      </c>
    </row>
    <row r="111" spans="1:35" x14ac:dyDescent="0.3">
      <c r="A111" s="5">
        <v>110</v>
      </c>
      <c r="B111" s="19">
        <v>10.209666676819324</v>
      </c>
      <c r="C111" s="5">
        <v>-1.0155049347159169</v>
      </c>
      <c r="D111" s="5">
        <v>-1.5891034856591393</v>
      </c>
      <c r="E111" s="5">
        <v>-2.679749733338908</v>
      </c>
      <c r="F111" s="5">
        <v>-5.2843581537139643</v>
      </c>
      <c r="G111" s="5">
        <v>-5.2843581537139643</v>
      </c>
      <c r="H111" s="5">
        <v>-1677.1891341753799</v>
      </c>
      <c r="I111" s="5">
        <v>-16.777704863753517</v>
      </c>
      <c r="J111" s="5">
        <v>-23.166622638634024</v>
      </c>
      <c r="K111" s="5">
        <v>0.90403371919957798</v>
      </c>
      <c r="L111" s="5">
        <v>0.49012418586794637</v>
      </c>
      <c r="M111" s="5">
        <v>-144.52925067956096</v>
      </c>
      <c r="N111" s="5">
        <v>-109.3393322344514</v>
      </c>
      <c r="O111" s="5">
        <v>-252.03059914419165</v>
      </c>
      <c r="P111" s="5">
        <v>-12.228929555558693</v>
      </c>
      <c r="Q111" s="5">
        <v>-10.062292842240371</v>
      </c>
      <c r="R111" s="5">
        <v>-4.4713342629668604</v>
      </c>
      <c r="S111" s="5">
        <v>14.054541727886487</v>
      </c>
      <c r="T111" s="5">
        <v>-101.23852227931576</v>
      </c>
      <c r="U111" s="5">
        <v>-120.61926005198046</v>
      </c>
      <c r="V111" s="5">
        <v>-7.2277226599710707</v>
      </c>
      <c r="W111" s="5">
        <v>392.75606950481892</v>
      </c>
      <c r="X111" s="5">
        <v>49.591358365350693</v>
      </c>
      <c r="Y111" s="5">
        <v>31.911790683264538</v>
      </c>
      <c r="Z111" s="5">
        <v>-40.25022439708421</v>
      </c>
      <c r="AA111" s="5">
        <v>15.0909088564228</v>
      </c>
      <c r="AB111" s="5">
        <v>4.8892888529218883</v>
      </c>
      <c r="AC111" s="5">
        <v>109.52655095341461</v>
      </c>
      <c r="AD111" s="5">
        <v>103.27452584803991</v>
      </c>
      <c r="AE111" s="5">
        <v>-12.205220332404448</v>
      </c>
      <c r="AF111" s="5">
        <v>-32.80828031829958</v>
      </c>
      <c r="AG111" s="5">
        <v>-9.557155567070085</v>
      </c>
      <c r="AH111" s="5">
        <v>144.03060082232264</v>
      </c>
      <c r="AI111" s="5">
        <v>-502.40503269755567</v>
      </c>
    </row>
    <row r="112" spans="1:35" x14ac:dyDescent="0.3">
      <c r="A112" s="5">
        <v>111</v>
      </c>
      <c r="B112" s="19">
        <v>10.302833343157545</v>
      </c>
      <c r="C112" s="5">
        <v>-1.2110480710843703</v>
      </c>
      <c r="D112" s="5">
        <v>-1.6855330447583969</v>
      </c>
      <c r="E112" s="5">
        <v>-2.4651904929225479</v>
      </c>
      <c r="F112" s="5">
        <v>-5.3617716087653147</v>
      </c>
      <c r="G112" s="5">
        <v>-5.3617716087653147</v>
      </c>
      <c r="H112" s="5">
        <v>145.64208199996636</v>
      </c>
      <c r="I112" s="5">
        <v>-4.7079716746770144</v>
      </c>
      <c r="J112" s="5">
        <v>-14.401270372746612</v>
      </c>
      <c r="K112" s="5">
        <v>1.3073605829572681</v>
      </c>
      <c r="L112" s="5">
        <v>1.4126119935262234</v>
      </c>
      <c r="M112" s="5">
        <v>-140.60516759135052</v>
      </c>
      <c r="N112" s="5">
        <v>-104.92067257108363</v>
      </c>
      <c r="O112" s="5">
        <v>-232.16646522684189</v>
      </c>
      <c r="P112" s="5">
        <v>-10.012630164515299</v>
      </c>
      <c r="Q112" s="5">
        <v>-1.591841544381712</v>
      </c>
      <c r="R112" s="5">
        <v>0.27431412635269037</v>
      </c>
      <c r="S112" s="5">
        <v>36.533966030326567</v>
      </c>
      <c r="T112" s="5">
        <v>-93.180288012301247</v>
      </c>
      <c r="U112" s="5">
        <v>-77.978365008669087</v>
      </c>
      <c r="V112" s="5">
        <v>-7.5847355403558439</v>
      </c>
      <c r="W112" s="5">
        <v>548.02824255017504</v>
      </c>
      <c r="X112" s="5">
        <v>124.16105709370719</v>
      </c>
      <c r="Y112" s="5">
        <v>57.602163183829141</v>
      </c>
      <c r="Z112" s="5">
        <v>-31.025841196573261</v>
      </c>
      <c r="AA112" s="5">
        <v>10.271033604327847</v>
      </c>
      <c r="AB112" s="5">
        <v>10.2313701429806</v>
      </c>
      <c r="AC112" s="5">
        <v>106.41526391003177</v>
      </c>
      <c r="AD112" s="5">
        <v>246.38581611982647</v>
      </c>
      <c r="AE112" s="5">
        <v>-8.8557691880741238</v>
      </c>
      <c r="AF112" s="5">
        <v>-24.256009498442467</v>
      </c>
      <c r="AG112" s="5">
        <v>-5.2463942054755108</v>
      </c>
      <c r="AH112" s="5">
        <v>-191.59435003783119</v>
      </c>
      <c r="AI112" s="5">
        <v>-384.58413276124236</v>
      </c>
    </row>
    <row r="113" spans="1:35" x14ac:dyDescent="0.3">
      <c r="A113" s="5">
        <v>112</v>
      </c>
      <c r="B113" s="19">
        <v>10.396500000497326</v>
      </c>
      <c r="C113" s="5">
        <v>-1.4187007411125938</v>
      </c>
      <c r="D113" s="5">
        <v>-1.6506418501448397</v>
      </c>
      <c r="E113" s="5">
        <v>-2.4773546021599389</v>
      </c>
      <c r="F113" s="5">
        <v>-5.5466971934173728</v>
      </c>
      <c r="G113" s="5">
        <v>-5.5466971934173728</v>
      </c>
      <c r="H113" s="5">
        <v>1973.6186123747298</v>
      </c>
      <c r="I113" s="5">
        <v>-9.6959788797909585</v>
      </c>
      <c r="J113" s="5">
        <v>-6.3404406285909305</v>
      </c>
      <c r="K113" s="5">
        <v>-6.0680119308808154</v>
      </c>
      <c r="L113" s="5">
        <v>-0.48927492630106595</v>
      </c>
      <c r="M113" s="5">
        <v>-136.99218942725335</v>
      </c>
      <c r="N113" s="5">
        <v>-102.79507356154106</v>
      </c>
      <c r="O113" s="5">
        <v>-213.76622896887531</v>
      </c>
      <c r="P113" s="5">
        <v>-6.4955381004217978</v>
      </c>
      <c r="Q113" s="5">
        <v>6.644687591548375</v>
      </c>
      <c r="R113" s="5">
        <v>-1.2180439849328333</v>
      </c>
      <c r="S113" s="5">
        <v>27.97434483546915</v>
      </c>
      <c r="T113" s="5">
        <v>-88.393631051244355</v>
      </c>
      <c r="U113" s="5">
        <v>-53.280649788032036</v>
      </c>
      <c r="V113" s="5">
        <v>-3.6021635122149385</v>
      </c>
      <c r="W113" s="5">
        <v>597.20373436320585</v>
      </c>
      <c r="X113" s="5">
        <v>184.66406509791761</v>
      </c>
      <c r="Y113" s="5">
        <v>69.865385598274884</v>
      </c>
      <c r="Z113" s="5">
        <v>-25.519832089791006</v>
      </c>
      <c r="AA113" s="5">
        <v>8.2337741542970928</v>
      </c>
      <c r="AB113" s="5">
        <v>39.733774597449923</v>
      </c>
      <c r="AC113" s="5">
        <v>152.24279060334237</v>
      </c>
      <c r="AD113" s="5">
        <v>424.7812559759688</v>
      </c>
      <c r="AE113" s="5">
        <v>-5.2337741120920827</v>
      </c>
      <c r="AF113" s="5">
        <v>-22.934495514958069</v>
      </c>
      <c r="AG113" s="5">
        <v>-5.327524113410977</v>
      </c>
      <c r="AH113" s="5">
        <v>63.551683586374629</v>
      </c>
      <c r="AI113" s="5">
        <v>-531.35337285987748</v>
      </c>
    </row>
    <row r="114" spans="1:35" x14ac:dyDescent="0.3">
      <c r="A114" s="5">
        <v>113</v>
      </c>
      <c r="B114" s="19">
        <v>10.4900000046473</v>
      </c>
      <c r="C114" s="5">
        <v>-1.0689124981156544</v>
      </c>
      <c r="D114" s="5">
        <v>-2.0812178534739552</v>
      </c>
      <c r="E114" s="5">
        <v>-1.7591249968988423</v>
      </c>
      <c r="F114" s="5">
        <v>-4.909255348488351</v>
      </c>
      <c r="G114" s="5">
        <v>-4.909255348488351</v>
      </c>
      <c r="H114" s="5">
        <v>3485.4563557693741</v>
      </c>
      <c r="I114" s="5">
        <v>-11.589045341868385</v>
      </c>
      <c r="J114" s="5">
        <v>-1.3395418634660694</v>
      </c>
      <c r="K114" s="5">
        <v>-6.2218874889205962</v>
      </c>
      <c r="L114" s="5">
        <v>-2.5302861580586695</v>
      </c>
      <c r="M114" s="5">
        <v>-134.21249976340206</v>
      </c>
      <c r="N114" s="5">
        <v>-102.09642839144676</v>
      </c>
      <c r="O114" s="5">
        <v>-200.18035678996708</v>
      </c>
      <c r="P114" s="5">
        <v>-4.427899758290355</v>
      </c>
      <c r="Q114" s="5">
        <v>9.9739486597075402</v>
      </c>
      <c r="R114" s="5">
        <v>-3.2053876955368383</v>
      </c>
      <c r="S114" s="5">
        <v>15.208732187560635</v>
      </c>
      <c r="T114" s="5">
        <v>-85.26249984969408</v>
      </c>
      <c r="U114" s="5">
        <v>-40.332142786042908</v>
      </c>
      <c r="V114" s="5">
        <v>-1.8732142824120692</v>
      </c>
      <c r="W114" s="5">
        <v>487.63214199751542</v>
      </c>
      <c r="X114" s="5">
        <v>143.65535688961279</v>
      </c>
      <c r="Y114" s="5">
        <v>70.035714162251097</v>
      </c>
      <c r="Z114" s="5">
        <v>-40.469642785800538</v>
      </c>
      <c r="AA114" s="5">
        <v>-4.5267857063056418</v>
      </c>
      <c r="AB114" s="5">
        <v>14.776785688236311</v>
      </c>
      <c r="AC114" s="5">
        <v>136.96607118711933</v>
      </c>
      <c r="AD114" s="5">
        <v>494.05178484334124</v>
      </c>
      <c r="AE114" s="5">
        <v>-7.9982142716145477</v>
      </c>
      <c r="AF114" s="5">
        <v>-29.783928518923648</v>
      </c>
      <c r="AG114" s="5">
        <v>-8.024999985853043</v>
      </c>
      <c r="AH114" s="5">
        <v>-40.832142785161558</v>
      </c>
      <c r="AI114" s="5">
        <v>-414.30714212677719</v>
      </c>
    </row>
    <row r="115" spans="1:35" x14ac:dyDescent="0.3">
      <c r="A115" s="5">
        <v>114</v>
      </c>
      <c r="B115" s="19">
        <v>10.583500008797273</v>
      </c>
      <c r="C115" s="5">
        <v>-0.43362402908384096</v>
      </c>
      <c r="D115" s="5">
        <v>-1.3636329432722978</v>
      </c>
      <c r="E115" s="5">
        <v>5.7094585998813611E-2</v>
      </c>
      <c r="F115" s="5">
        <v>-1.7401623863571221</v>
      </c>
      <c r="G115" s="5">
        <v>-1.7401623863571221</v>
      </c>
      <c r="H115" s="5">
        <v>4413.4859081607583</v>
      </c>
      <c r="I115" s="5">
        <v>-5.3518168011113403</v>
      </c>
      <c r="J115" s="5">
        <v>5.1479666079508199E-2</v>
      </c>
      <c r="K115" s="5">
        <v>-6.4342537979200607</v>
      </c>
      <c r="L115" s="5">
        <v>-2.2983403584984816</v>
      </c>
      <c r="M115" s="5">
        <v>-133.62760131405491</v>
      </c>
      <c r="N115" s="5">
        <v>-101.43069502489857</v>
      </c>
      <c r="O115" s="5">
        <v>-208.44913538494205</v>
      </c>
      <c r="P115" s="5">
        <v>-5.8927521018493545</v>
      </c>
      <c r="Q115" s="5">
        <v>11.394271348090147</v>
      </c>
      <c r="R115" s="5">
        <v>-18.637571495714717</v>
      </c>
      <c r="S115" s="5">
        <v>3.6390881864702398</v>
      </c>
      <c r="T115" s="5">
        <v>-109.8756681727445</v>
      </c>
      <c r="U115" s="5">
        <v>-40.465198891432223</v>
      </c>
      <c r="V115" s="5">
        <v>-3.7566924083295725</v>
      </c>
      <c r="W115" s="5">
        <v>139.47769048959137</v>
      </c>
      <c r="X115" s="5">
        <v>-7.1439618577402859</v>
      </c>
      <c r="Y115" s="5">
        <v>-37.493753352302186</v>
      </c>
      <c r="Z115" s="5">
        <v>-94.349195986299193</v>
      </c>
      <c r="AA115" s="5">
        <v>-99.340867561642582</v>
      </c>
      <c r="AB115" s="5">
        <v>-91.863175784492483</v>
      </c>
      <c r="AC115" s="5">
        <v>15.240927870372715</v>
      </c>
      <c r="AD115" s="5">
        <v>389.15942511541073</v>
      </c>
      <c r="AE115" s="5">
        <v>-15.774538811033318</v>
      </c>
      <c r="AF115" s="5">
        <v>-26.908982485887584</v>
      </c>
      <c r="AG115" s="5">
        <v>-14.411064701786842</v>
      </c>
      <c r="AH115" s="5">
        <v>94.938131138198855</v>
      </c>
      <c r="AI115" s="5">
        <v>-565.41165421119649</v>
      </c>
    </row>
    <row r="116" spans="1:35" x14ac:dyDescent="0.3">
      <c r="A116" s="5">
        <v>115</v>
      </c>
      <c r="B116" s="19">
        <v>10.677166676614434</v>
      </c>
      <c r="C116" s="5">
        <v>0.33178928512932843</v>
      </c>
      <c r="D116" s="5">
        <v>-0.28100892807609734</v>
      </c>
      <c r="E116" s="5">
        <v>0.96826606972148654</v>
      </c>
      <c r="F116" s="5">
        <v>1.0190464267751236</v>
      </c>
      <c r="G116" s="5">
        <v>1.0190464267751236</v>
      </c>
      <c r="H116" s="5">
        <v>4305.2467093271853</v>
      </c>
      <c r="I116" s="5">
        <v>-4.7537312952175359</v>
      </c>
      <c r="J116" s="5">
        <v>-0.41115456466096739</v>
      </c>
      <c r="K116" s="5">
        <v>-8.8229602828571796</v>
      </c>
      <c r="L116" s="5">
        <v>-1.6297040735149058</v>
      </c>
      <c r="M116" s="5">
        <v>-135.31428547574552</v>
      </c>
      <c r="N116" s="5">
        <v>-99.285714110687451</v>
      </c>
      <c r="O116" s="5">
        <v>-196.35535679671003</v>
      </c>
      <c r="P116" s="5">
        <v>-10.655976728304644</v>
      </c>
      <c r="Q116" s="5">
        <v>11.376663987152646</v>
      </c>
      <c r="R116" s="5">
        <v>-39.878488483377623</v>
      </c>
      <c r="S116" s="5">
        <v>-7.4749526780215971</v>
      </c>
      <c r="T116" s="5">
        <v>-146.52142831313176</v>
      </c>
      <c r="U116" s="5">
        <v>-49.483928484195303</v>
      </c>
      <c r="V116" s="5">
        <v>-2.3660714244003733</v>
      </c>
      <c r="W116" s="5">
        <v>-254.81785669364879</v>
      </c>
      <c r="X116" s="5">
        <v>-21.896428532828221</v>
      </c>
      <c r="Y116" s="5">
        <v>-52.389285621930711</v>
      </c>
      <c r="Z116" s="5">
        <v>-104.83749981518611</v>
      </c>
      <c r="AA116" s="5">
        <v>-112.50357123024334</v>
      </c>
      <c r="AB116" s="5">
        <v>-105.71964267077387</v>
      </c>
      <c r="AC116" s="5">
        <v>-23.694642815372514</v>
      </c>
      <c r="AD116" s="5">
        <v>181.35357110887034</v>
      </c>
      <c r="AE116" s="5">
        <v>-13.455357119137219</v>
      </c>
      <c r="AF116" s="5">
        <v>-20.110714250261889</v>
      </c>
      <c r="AG116" s="5">
        <v>-10.796428552395959</v>
      </c>
      <c r="AH116" s="5">
        <v>-281.35178521830176</v>
      </c>
      <c r="AI116" s="5">
        <v>-147.57321402556332</v>
      </c>
    </row>
    <row r="117" spans="1:35" x14ac:dyDescent="0.3">
      <c r="A117" s="5">
        <v>116</v>
      </c>
      <c r="B117" s="19">
        <v>10.775333336787298</v>
      </c>
      <c r="C117" s="5">
        <v>1.3301791554104341</v>
      </c>
      <c r="D117" s="5">
        <v>0.77506777582543929</v>
      </c>
      <c r="E117" s="5">
        <v>2.6375498249879143</v>
      </c>
      <c r="F117" s="5">
        <v>4.7427967562235871</v>
      </c>
      <c r="G117" s="5">
        <v>4.7427967562235871</v>
      </c>
      <c r="H117" s="5">
        <v>2806.5549578290456</v>
      </c>
      <c r="I117" s="5">
        <v>-5.3180872573204914</v>
      </c>
      <c r="J117" s="5">
        <v>-1.0946739086633008</v>
      </c>
      <c r="K117" s="5">
        <v>-12.178598415700616</v>
      </c>
      <c r="L117" s="5">
        <v>-2.654426841348513</v>
      </c>
      <c r="M117" s="5">
        <v>-140.09664279044969</v>
      </c>
      <c r="N117" s="5">
        <v>-99.487921036721886</v>
      </c>
      <c r="O117" s="5">
        <v>-179.53329617437552</v>
      </c>
      <c r="P117" s="5">
        <v>-15.638823644829019</v>
      </c>
      <c r="Q117" s="5">
        <v>10.780294320134686</v>
      </c>
      <c r="R117" s="5">
        <v>-43.041290232695417</v>
      </c>
      <c r="S117" s="5">
        <v>-12.854841201155294</v>
      </c>
      <c r="T117" s="5">
        <v>-175.13494609282594</v>
      </c>
      <c r="U117" s="5">
        <v>-59.939894640280968</v>
      </c>
      <c r="V117" s="5">
        <v>-0.35886859588205638</v>
      </c>
      <c r="W117" s="5">
        <v>-425.70654599589403</v>
      </c>
      <c r="X117" s="5">
        <v>-94.522098939023877</v>
      </c>
      <c r="Y117" s="5">
        <v>-70.619329062564276</v>
      </c>
      <c r="Z117" s="5">
        <v>-108.76546976179105</v>
      </c>
      <c r="AA117" s="5">
        <v>-111.24749689784234</v>
      </c>
      <c r="AB117" s="5">
        <v>-92.851503751297059</v>
      </c>
      <c r="AC117" s="5">
        <v>-63.487920610405531</v>
      </c>
      <c r="AD117" s="5">
        <v>199.4195662979088</v>
      </c>
      <c r="AE117" s="5">
        <v>-28.24631736454932</v>
      </c>
      <c r="AF117" s="5">
        <v>-16.2286389664891</v>
      </c>
      <c r="AG117" s="5">
        <v>-11.878020176017472</v>
      </c>
      <c r="AH117" s="5">
        <v>-512.89924001606562</v>
      </c>
      <c r="AI117" s="5">
        <v>-94.999411849802968</v>
      </c>
    </row>
    <row r="118" spans="1:35" x14ac:dyDescent="0.3">
      <c r="A118" s="5">
        <v>117</v>
      </c>
      <c r="B118" s="19">
        <v>10.869166668271646</v>
      </c>
      <c r="C118" s="5">
        <v>2.7462996278501466</v>
      </c>
      <c r="D118" s="5">
        <v>1.7964261590910946</v>
      </c>
      <c r="E118" s="5">
        <v>4.4839053034505891</v>
      </c>
      <c r="F118" s="5">
        <v>9.0266310903921312</v>
      </c>
      <c r="G118" s="5">
        <v>9.0266310903921312</v>
      </c>
      <c r="H118" s="5">
        <v>566.73701417618213</v>
      </c>
      <c r="I118" s="5">
        <v>-7.5615190548181106</v>
      </c>
      <c r="J118" s="5">
        <v>-1.8549962248867615</v>
      </c>
      <c r="K118" s="5">
        <v>-14.861103697579853</v>
      </c>
      <c r="L118" s="5">
        <v>-4.8505277966688292</v>
      </c>
      <c r="M118" s="5">
        <v>-147.55974316567588</v>
      </c>
      <c r="N118" s="5">
        <v>-102.55444527884423</v>
      </c>
      <c r="O118" s="5">
        <v>-184.79399915043811</v>
      </c>
      <c r="P118" s="5">
        <v>-19.985538271322458</v>
      </c>
      <c r="Q118" s="5">
        <v>6.9910972307433479</v>
      </c>
      <c r="R118" s="5">
        <v>-34.941670901050159</v>
      </c>
      <c r="S118" s="5">
        <v>-12.649854451033857</v>
      </c>
      <c r="T118" s="5">
        <v>-192.07063256975829</v>
      </c>
      <c r="U118" s="5">
        <v>-67.845204045265717</v>
      </c>
      <c r="V118" s="5">
        <v>-5.5938788333915035</v>
      </c>
      <c r="W118" s="5">
        <v>-553.83814812029016</v>
      </c>
      <c r="X118" s="5">
        <v>-153.08475796039878</v>
      </c>
      <c r="Y118" s="5">
        <v>-76.246616762840461</v>
      </c>
      <c r="Z118" s="5">
        <v>-103.51147884188029</v>
      </c>
      <c r="AA118" s="5">
        <v>-108.31783559203551</v>
      </c>
      <c r="AB118" s="5">
        <v>-112.61036066904772</v>
      </c>
      <c r="AC118" s="5">
        <v>-94.972338046968275</v>
      </c>
      <c r="AD118" s="5">
        <v>160.4161294617376</v>
      </c>
      <c r="AE118" s="5">
        <v>-30.222484252629101</v>
      </c>
      <c r="AF118" s="5">
        <v>-13.38787541501717</v>
      </c>
      <c r="AG118" s="5">
        <v>-14.274279194803327</v>
      </c>
      <c r="AH118" s="5">
        <v>-375.40965818524859</v>
      </c>
      <c r="AI118" s="5">
        <v>-400.94232483008489</v>
      </c>
    </row>
    <row r="119" spans="1:35" x14ac:dyDescent="0.3">
      <c r="A119" s="5">
        <v>118</v>
      </c>
      <c r="B119" s="19">
        <v>10.962500008754432</v>
      </c>
      <c r="C119" s="5">
        <v>4.9566607050748077</v>
      </c>
      <c r="D119" s="5">
        <v>3.7392119595847078</v>
      </c>
      <c r="E119" s="5">
        <v>6.7313320572768136</v>
      </c>
      <c r="F119" s="5">
        <v>15.427204721936731</v>
      </c>
      <c r="G119" s="5">
        <v>15.427204721936731</v>
      </c>
      <c r="H119" s="5">
        <v>-1940.9703858877861</v>
      </c>
      <c r="I119" s="5">
        <v>-10.094626251397933</v>
      </c>
      <c r="J119" s="5">
        <v>-2.9590081669171493</v>
      </c>
      <c r="K119" s="5">
        <v>-16.419397016167625</v>
      </c>
      <c r="L119" s="5">
        <v>-6.3361102927881214</v>
      </c>
      <c r="M119" s="5">
        <v>-154.30918502800833</v>
      </c>
      <c r="N119" s="5">
        <v>-105.15900906659171</v>
      </c>
      <c r="O119" s="5">
        <v>-179.38162282478257</v>
      </c>
      <c r="P119" s="5">
        <v>-23.889015262085131</v>
      </c>
      <c r="Q119" s="5">
        <v>0.3846044087410822</v>
      </c>
      <c r="R119" s="5">
        <v>-26.973131307192205</v>
      </c>
      <c r="S119" s="5">
        <v>-10.471843381977745</v>
      </c>
      <c r="T119" s="5">
        <v>-202.26854828594904</v>
      </c>
      <c r="U119" s="5">
        <v>-72.95229575552149</v>
      </c>
      <c r="V119" s="5">
        <v>-7.7703179078439248</v>
      </c>
      <c r="W119" s="5">
        <v>-579.06359579259811</v>
      </c>
      <c r="X119" s="5">
        <v>-172.41872539985923</v>
      </c>
      <c r="Y119" s="5">
        <v>-114.85512199934468</v>
      </c>
      <c r="Z119" s="5">
        <v>-109.68727755176772</v>
      </c>
      <c r="AA119" s="5">
        <v>-107.40282528827471</v>
      </c>
      <c r="AB119" s="5">
        <v>-134.41342560094364</v>
      </c>
      <c r="AC119" s="5">
        <v>-167.4717290055975</v>
      </c>
      <c r="AD119" s="5">
        <v>-415.91342149427356</v>
      </c>
      <c r="AE119" s="5">
        <v>-43.989398651545706</v>
      </c>
      <c r="AF119" s="5">
        <v>-14.485865513054177</v>
      </c>
      <c r="AG119" s="5">
        <v>-21.561837141274971</v>
      </c>
      <c r="AH119" s="5">
        <v>-651.23497283159691</v>
      </c>
      <c r="AI119" s="5">
        <v>-171.25618124720768</v>
      </c>
    </row>
    <row r="120" spans="1:35" x14ac:dyDescent="0.3">
      <c r="A120" s="5">
        <v>119</v>
      </c>
      <c r="B120" s="19">
        <v>11.055666675092652</v>
      </c>
      <c r="C120" s="5">
        <v>7.0135456219764629</v>
      </c>
      <c r="D120" s="5">
        <v>5.4983087434713234</v>
      </c>
      <c r="E120" s="5">
        <v>8.4812509745762892</v>
      </c>
      <c r="F120" s="5">
        <v>20.993105340024076</v>
      </c>
      <c r="G120" s="5">
        <v>20.993105340024076</v>
      </c>
      <c r="H120" s="5">
        <v>-4257.3723704069162</v>
      </c>
      <c r="I120" s="5">
        <v>-11.352228067490291</v>
      </c>
      <c r="J120" s="5">
        <v>-3.5901414326675032</v>
      </c>
      <c r="K120" s="5">
        <v>-14.711585317732139</v>
      </c>
      <c r="L120" s="5">
        <v>-4.8854874419597545</v>
      </c>
      <c r="M120" s="5">
        <v>-158.3441356540965</v>
      </c>
      <c r="N120" s="5">
        <v>-105.61520259442538</v>
      </c>
      <c r="O120" s="5">
        <v>-178.90571477425712</v>
      </c>
      <c r="P120" s="5">
        <v>-26.703503086513511</v>
      </c>
      <c r="Q120" s="5">
        <v>-4.6182271463865057</v>
      </c>
      <c r="R120" s="5">
        <v>-20.797230797204637</v>
      </c>
      <c r="S120" s="5">
        <v>-7.5910544902638506</v>
      </c>
      <c r="T120" s="5">
        <v>-206.18679885837034</v>
      </c>
      <c r="U120" s="5">
        <v>-74.771950001402956</v>
      </c>
      <c r="V120" s="5">
        <v>-9.845020558866393</v>
      </c>
      <c r="W120" s="5">
        <v>-628.29581194908781</v>
      </c>
      <c r="X120" s="5">
        <v>-172.16676372911462</v>
      </c>
      <c r="Y120" s="5">
        <v>-116.96994618386677</v>
      </c>
      <c r="Z120" s="5">
        <v>-85.568060713020301</v>
      </c>
      <c r="AA120" s="5">
        <v>-103.08367638859011</v>
      </c>
      <c r="AB120" s="5">
        <v>-103.0412485750845</v>
      </c>
      <c r="AC120" s="5">
        <v>-168.95462468162671</v>
      </c>
      <c r="AD120" s="5">
        <v>-547.14731514290281</v>
      </c>
      <c r="AE120" s="5">
        <v>-36.841484727379367</v>
      </c>
      <c r="AF120" s="5">
        <v>-1.2763700562940474</v>
      </c>
      <c r="AG120" s="5">
        <v>-20.833824256821782</v>
      </c>
      <c r="AH120" s="5">
        <v>1.7501473071067928E+38</v>
      </c>
      <c r="AI120" s="5">
        <v>-260.98408782644026</v>
      </c>
    </row>
    <row r="121" spans="1:35" x14ac:dyDescent="0.3">
      <c r="A121" s="5">
        <v>120</v>
      </c>
      <c r="B121" s="19">
        <v>11.149166668765247</v>
      </c>
      <c r="C121" s="5">
        <v>8.4462870770402159</v>
      </c>
      <c r="D121" s="5">
        <v>6.6795292482217867</v>
      </c>
      <c r="E121" s="5">
        <v>9.4889506132531523</v>
      </c>
      <c r="F121" s="5">
        <v>24.614766938515256</v>
      </c>
      <c r="G121" s="5">
        <v>24.614766938515256</v>
      </c>
      <c r="H121" s="5">
        <v>-6095.2506746354693</v>
      </c>
      <c r="I121" s="5">
        <v>-12.36703389468188</v>
      </c>
      <c r="J121" s="5">
        <v>-3.9206362320926069</v>
      </c>
      <c r="K121" s="5">
        <v>-13.26319802417898</v>
      </c>
      <c r="L121" s="5">
        <v>-4.8184017300069559</v>
      </c>
      <c r="M121" s="5">
        <v>-159.96523465802818</v>
      </c>
      <c r="N121" s="5">
        <v>-105.73541669114152</v>
      </c>
      <c r="O121" s="5">
        <v>-154.23394407748819</v>
      </c>
      <c r="P121" s="5">
        <v>-26.405864298553986</v>
      </c>
      <c r="Q121" s="5">
        <v>-6.9019089455009119</v>
      </c>
      <c r="R121" s="5">
        <v>-1.0898022181242979</v>
      </c>
      <c r="S121" s="5">
        <v>-0.92939578835387271</v>
      </c>
      <c r="T121" s="5">
        <v>-178.6016520855585</v>
      </c>
      <c r="U121" s="5">
        <v>-66.371244156630368</v>
      </c>
      <c r="V121" s="5">
        <v>-5.6694166846983176</v>
      </c>
      <c r="W121" s="5">
        <v>-401.54037010570818</v>
      </c>
      <c r="X121" s="5">
        <v>-47.365351179645138</v>
      </c>
      <c r="Y121" s="5">
        <v>-15.609900008071763</v>
      </c>
      <c r="Z121" s="5">
        <v>-18.556865275733784</v>
      </c>
      <c r="AA121" s="5">
        <v>-8.5085445910361734</v>
      </c>
      <c r="AB121" s="5">
        <v>-10.569829235363651</v>
      </c>
      <c r="AC121" s="5">
        <v>-62.692399092440397</v>
      </c>
      <c r="AD121" s="5">
        <v>-449.47496112709734</v>
      </c>
      <c r="AE121" s="5">
        <v>-24.781379197412225</v>
      </c>
      <c r="AF121" s="5">
        <v>3.5409546677426653</v>
      </c>
      <c r="AG121" s="5">
        <v>-14.694166349614104</v>
      </c>
      <c r="AH121" s="5">
        <v>-858.4066100474995</v>
      </c>
      <c r="AI121" s="5">
        <v>-188.8320588065904</v>
      </c>
    </row>
    <row r="122" spans="1:35" x14ac:dyDescent="0.3">
      <c r="A122" s="5">
        <v>121</v>
      </c>
      <c r="B122" s="19">
        <v>11.234166668727994</v>
      </c>
      <c r="C122" s="5">
        <v>9.536140170926803</v>
      </c>
      <c r="D122" s="5">
        <v>6.4979175067243373</v>
      </c>
      <c r="E122" s="5">
        <v>10.90786729986403</v>
      </c>
      <c r="F122" s="5">
        <v>26.941924977515072</v>
      </c>
      <c r="G122" s="5">
        <v>26.941924977515072</v>
      </c>
      <c r="H122" s="5">
        <v>-7337.5001143740528</v>
      </c>
      <c r="I122" s="5">
        <v>-13.261465450468201</v>
      </c>
      <c r="J122" s="5">
        <v>-4.3819049435649786</v>
      </c>
      <c r="K122" s="5">
        <v>-11.386802089653626</v>
      </c>
      <c r="L122" s="5">
        <v>-5.1139523943634595</v>
      </c>
      <c r="M122" s="5">
        <v>-160.36984069074879</v>
      </c>
      <c r="N122" s="5">
        <v>-106.35188660455606</v>
      </c>
      <c r="O122" s="5">
        <v>-146.00718339582917</v>
      </c>
      <c r="P122" s="5">
        <v>-20.754128092235266</v>
      </c>
      <c r="Q122" s="5">
        <v>-6.4592816878197654</v>
      </c>
      <c r="R122" s="5">
        <v>23.689089168665383</v>
      </c>
      <c r="S122" s="5">
        <v>7.5109910465917871</v>
      </c>
      <c r="T122" s="5">
        <v>-137.95870931418852</v>
      </c>
      <c r="U122" s="5">
        <v>-52.592460349671931</v>
      </c>
      <c r="V122" s="5">
        <v>-3.3536804783637351</v>
      </c>
      <c r="W122" s="5">
        <v>-47.768402830740804</v>
      </c>
      <c r="X122" s="5">
        <v>-44.982047315526387</v>
      </c>
      <c r="Y122" s="5">
        <v>-10.240574651277685</v>
      </c>
      <c r="Z122" s="5">
        <v>-7.6912029814294609</v>
      </c>
      <c r="AA122" s="5">
        <v>-4.4272891111589754</v>
      </c>
      <c r="AB122" s="5">
        <v>-18.351885358583548</v>
      </c>
      <c r="AC122" s="5">
        <v>-54.732496286614975</v>
      </c>
      <c r="AD122" s="5">
        <v>-276.3949769834332</v>
      </c>
      <c r="AE122" s="5">
        <v>-29.899461823698928</v>
      </c>
      <c r="AF122" s="5">
        <v>-2.8958707770881675</v>
      </c>
      <c r="AG122" s="5">
        <v>-17.165170799590825</v>
      </c>
      <c r="AH122" s="5">
        <v>1.777378840246303E+38</v>
      </c>
      <c r="AI122" s="5">
        <v>-548.30700955868951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12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24" s="24" customFormat="1" ht="39.9" customHeight="1" x14ac:dyDescent="0.3">
      <c r="A1" s="24" t="s">
        <v>41</v>
      </c>
      <c r="B1" s="23" t="s">
        <v>42</v>
      </c>
      <c r="C1" s="24" t="s">
        <v>36</v>
      </c>
      <c r="D1" s="24" t="s">
        <v>37</v>
      </c>
      <c r="E1" s="24" t="s">
        <v>38</v>
      </c>
      <c r="F1" s="24" t="s">
        <v>18</v>
      </c>
      <c r="G1" s="24" t="s">
        <v>19</v>
      </c>
      <c r="H1" s="24" t="s">
        <v>20</v>
      </c>
      <c r="I1" s="24" t="s">
        <v>21</v>
      </c>
      <c r="J1" s="24" t="s">
        <v>22</v>
      </c>
      <c r="K1" s="24" t="s">
        <v>23</v>
      </c>
      <c r="L1" s="24" t="s">
        <v>24</v>
      </c>
      <c r="M1" s="24" t="s">
        <v>25</v>
      </c>
      <c r="N1" s="24" t="s">
        <v>26</v>
      </c>
      <c r="O1" s="24" t="s">
        <v>27</v>
      </c>
      <c r="P1" s="24" t="s">
        <v>28</v>
      </c>
      <c r="Q1" s="24" t="s">
        <v>29</v>
      </c>
      <c r="R1" s="24" t="s">
        <v>30</v>
      </c>
      <c r="S1" s="24" t="s">
        <v>31</v>
      </c>
      <c r="T1" s="24" t="s">
        <v>32</v>
      </c>
      <c r="U1" s="24" t="s">
        <v>33</v>
      </c>
      <c r="V1" s="24" t="s">
        <v>34</v>
      </c>
      <c r="W1" s="24" t="s">
        <v>35</v>
      </c>
      <c r="X1" s="24" t="s">
        <v>40</v>
      </c>
    </row>
    <row r="2" spans="1:24" x14ac:dyDescent="0.3">
      <c r="A2" s="3">
        <v>1</v>
      </c>
      <c r="B2" s="51">
        <v>43341.452235763885</v>
      </c>
      <c r="C2" s="3">
        <v>437.01811199999997</v>
      </c>
      <c r="D2" s="3">
        <v>422.06195200000002</v>
      </c>
      <c r="E2" s="3">
        <v>749.05479100000002</v>
      </c>
      <c r="F2" s="3">
        <v>18.652000000000001</v>
      </c>
      <c r="G2" s="3">
        <v>18.248000000000001</v>
      </c>
      <c r="H2" s="3">
        <v>18.634</v>
      </c>
      <c r="I2" s="3">
        <v>17.678000000000001</v>
      </c>
      <c r="J2" s="3">
        <v>18.173999999999999</v>
      </c>
      <c r="K2" s="3">
        <v>18.652000000000001</v>
      </c>
      <c r="L2" s="3">
        <v>18.431999999999999</v>
      </c>
      <c r="M2" s="3">
        <v>18.634</v>
      </c>
      <c r="N2" s="3">
        <v>18.689</v>
      </c>
      <c r="O2" s="3">
        <v>18.597000000000001</v>
      </c>
      <c r="P2" s="3">
        <v>18.707999999999998</v>
      </c>
      <c r="Q2" s="3">
        <v>18.597000000000001</v>
      </c>
      <c r="R2" s="3">
        <v>18.91</v>
      </c>
      <c r="S2" s="3">
        <v>19.186</v>
      </c>
      <c r="T2" s="3">
        <v>19.056999999999999</v>
      </c>
      <c r="U2" s="3">
        <v>19.149000000000001</v>
      </c>
      <c r="V2" s="3">
        <v>19.094000000000001</v>
      </c>
      <c r="W2" s="3">
        <v>9.8999999999999993E+37</v>
      </c>
      <c r="X2" s="3">
        <v>9.8999999999999993E+37</v>
      </c>
    </row>
    <row r="3" spans="1:24" x14ac:dyDescent="0.3">
      <c r="A3" s="3">
        <v>2</v>
      </c>
      <c r="B3" s="51">
        <v>43341.452299305558</v>
      </c>
      <c r="C3" s="3">
        <v>436.98533300000003</v>
      </c>
      <c r="D3" s="3">
        <v>422.07289200000002</v>
      </c>
      <c r="E3" s="3">
        <v>749.01605199999995</v>
      </c>
      <c r="F3" s="3">
        <v>18.678999999999998</v>
      </c>
      <c r="G3" s="3">
        <v>18.402999999999999</v>
      </c>
      <c r="H3" s="3">
        <v>18.641999999999999</v>
      </c>
      <c r="I3" s="3">
        <v>17.832999999999998</v>
      </c>
      <c r="J3" s="3">
        <v>18.238</v>
      </c>
      <c r="K3" s="3">
        <v>18.753</v>
      </c>
      <c r="L3" s="3">
        <v>20.425999999999998</v>
      </c>
      <c r="M3" s="3">
        <v>18.661000000000001</v>
      </c>
      <c r="N3" s="3">
        <v>18.863</v>
      </c>
      <c r="O3" s="3">
        <v>18.716000000000001</v>
      </c>
      <c r="P3" s="3">
        <v>18.881</v>
      </c>
      <c r="Q3" s="3">
        <v>18.844000000000001</v>
      </c>
      <c r="R3" s="3">
        <v>18.844000000000001</v>
      </c>
      <c r="S3" s="3">
        <v>19.248999999999999</v>
      </c>
      <c r="T3" s="3">
        <v>19.138999999999999</v>
      </c>
      <c r="U3" s="3">
        <v>19.286000000000001</v>
      </c>
      <c r="V3" s="3">
        <v>19.266999999999999</v>
      </c>
      <c r="W3" s="3">
        <v>9.8999999999999993E+37</v>
      </c>
      <c r="X3" s="3">
        <v>9.8999999999999993E+37</v>
      </c>
    </row>
    <row r="4" spans="1:24" x14ac:dyDescent="0.3">
      <c r="A4" s="3">
        <v>3</v>
      </c>
      <c r="B4" s="51">
        <v>43341.452367939812</v>
      </c>
      <c r="C4" s="3">
        <v>437.15094499999998</v>
      </c>
      <c r="D4" s="3">
        <v>421.95171900000003</v>
      </c>
      <c r="E4" s="3">
        <v>749.04047200000002</v>
      </c>
      <c r="F4" s="3">
        <v>18.605</v>
      </c>
      <c r="G4" s="3">
        <v>18.385000000000002</v>
      </c>
      <c r="H4" s="3">
        <v>18.605</v>
      </c>
      <c r="I4" s="3">
        <v>17.649000000000001</v>
      </c>
      <c r="J4" s="3">
        <v>18.292999999999999</v>
      </c>
      <c r="K4" s="3">
        <v>18.605</v>
      </c>
      <c r="L4" s="3">
        <v>23.864000000000001</v>
      </c>
      <c r="M4" s="3">
        <v>20.885999999999999</v>
      </c>
      <c r="N4" s="3">
        <v>20.149999999999999</v>
      </c>
      <c r="O4" s="3">
        <v>19.635000000000002</v>
      </c>
      <c r="P4" s="3">
        <v>19.396000000000001</v>
      </c>
      <c r="Q4" s="3">
        <v>18.789000000000001</v>
      </c>
      <c r="R4" s="3">
        <v>19.414999999999999</v>
      </c>
      <c r="S4" s="3">
        <v>19.102</v>
      </c>
      <c r="T4" s="3">
        <v>19.175000000000001</v>
      </c>
      <c r="U4" s="3">
        <v>19.157</v>
      </c>
      <c r="V4" s="3">
        <v>19.266999999999999</v>
      </c>
      <c r="W4" s="3">
        <v>9.8999999999999993E+37</v>
      </c>
      <c r="X4" s="3">
        <v>-60.182000000000002</v>
      </c>
    </row>
    <row r="5" spans="1:24" x14ac:dyDescent="0.3">
      <c r="A5" s="3">
        <v>4</v>
      </c>
      <c r="B5" s="51">
        <v>43341.452432754631</v>
      </c>
      <c r="C5" s="3">
        <v>436.92899699999998</v>
      </c>
      <c r="D5" s="3">
        <v>422.00894399999999</v>
      </c>
      <c r="E5" s="3">
        <v>749.06825400000002</v>
      </c>
      <c r="F5" s="3">
        <v>18.734000000000002</v>
      </c>
      <c r="G5" s="3">
        <v>18.366</v>
      </c>
      <c r="H5" s="3">
        <v>18.623999999999999</v>
      </c>
      <c r="I5" s="3">
        <v>17.631</v>
      </c>
      <c r="J5" s="3">
        <v>18.311</v>
      </c>
      <c r="K5" s="3">
        <v>18.623999999999999</v>
      </c>
      <c r="L5" s="3">
        <v>25.829000000000001</v>
      </c>
      <c r="M5" s="3">
        <v>22.591000000000001</v>
      </c>
      <c r="N5" s="3">
        <v>21.585000000000001</v>
      </c>
      <c r="O5" s="3">
        <v>21.143000000000001</v>
      </c>
      <c r="P5" s="3">
        <v>19.984999999999999</v>
      </c>
      <c r="Q5" s="3">
        <v>19.193999999999999</v>
      </c>
      <c r="R5" s="3">
        <v>20.61</v>
      </c>
      <c r="S5" s="3">
        <v>19.138999999999999</v>
      </c>
      <c r="T5" s="3">
        <v>19.212</v>
      </c>
      <c r="U5" s="3">
        <v>19.231000000000002</v>
      </c>
      <c r="V5" s="3">
        <v>19.231000000000002</v>
      </c>
      <c r="W5" s="3">
        <v>9.8999999999999993E+37</v>
      </c>
      <c r="X5" s="3">
        <v>9.8999999999999993E+37</v>
      </c>
    </row>
    <row r="6" spans="1:24" x14ac:dyDescent="0.3">
      <c r="A6" s="3">
        <v>5</v>
      </c>
      <c r="B6" s="51">
        <v>43341.452498148145</v>
      </c>
      <c r="C6" s="3">
        <v>437.30900600000001</v>
      </c>
      <c r="D6" s="3">
        <v>422.04765099999997</v>
      </c>
      <c r="E6" s="3">
        <v>749.06825400000002</v>
      </c>
      <c r="F6" s="3">
        <v>18.696999999999999</v>
      </c>
      <c r="G6" s="3">
        <v>18.420999999999999</v>
      </c>
      <c r="H6" s="3">
        <v>18.568999999999999</v>
      </c>
      <c r="I6" s="3">
        <v>17.815000000000001</v>
      </c>
      <c r="J6" s="3">
        <v>18.181999999999999</v>
      </c>
      <c r="K6" s="3">
        <v>18.696999999999999</v>
      </c>
      <c r="L6" s="3">
        <v>29.303000000000001</v>
      </c>
      <c r="M6" s="3">
        <v>28.157</v>
      </c>
      <c r="N6" s="3">
        <v>24.373000000000001</v>
      </c>
      <c r="O6" s="3">
        <v>22.827000000000002</v>
      </c>
      <c r="P6" s="3">
        <v>20.591999999999999</v>
      </c>
      <c r="Q6" s="3">
        <v>19.672000000000001</v>
      </c>
      <c r="R6" s="3">
        <v>21.309000000000001</v>
      </c>
      <c r="S6" s="3">
        <v>19.231000000000002</v>
      </c>
      <c r="T6" s="3">
        <v>19.102</v>
      </c>
      <c r="U6" s="3">
        <v>19.175000000000001</v>
      </c>
      <c r="V6" s="3">
        <v>19.341000000000001</v>
      </c>
      <c r="W6" s="3">
        <v>1207.421</v>
      </c>
      <c r="X6" s="3">
        <v>9.8999999999999993E+37</v>
      </c>
    </row>
    <row r="7" spans="1:24" x14ac:dyDescent="0.3">
      <c r="A7" s="3">
        <v>6</v>
      </c>
      <c r="B7" s="51">
        <v>43341.452562615741</v>
      </c>
      <c r="C7" s="3">
        <v>437.00466899999998</v>
      </c>
      <c r="D7" s="3">
        <v>422.15284300000002</v>
      </c>
      <c r="E7" s="3">
        <v>749.011843</v>
      </c>
      <c r="F7" s="3">
        <v>18.789000000000001</v>
      </c>
      <c r="G7" s="3">
        <v>18.402999999999999</v>
      </c>
      <c r="H7" s="3">
        <v>18.716000000000001</v>
      </c>
      <c r="I7" s="3">
        <v>17.667000000000002</v>
      </c>
      <c r="J7" s="3">
        <v>18.329999999999998</v>
      </c>
      <c r="K7" s="3">
        <v>18.771000000000001</v>
      </c>
      <c r="L7" s="3">
        <v>33.523000000000003</v>
      </c>
      <c r="M7" s="3">
        <v>40.462000000000003</v>
      </c>
      <c r="N7" s="3">
        <v>30.43</v>
      </c>
      <c r="O7" s="3">
        <v>26.52</v>
      </c>
      <c r="P7" s="3">
        <v>23.172999999999998</v>
      </c>
      <c r="Q7" s="3">
        <v>21.510999999999999</v>
      </c>
      <c r="R7" s="3">
        <v>22.408999999999999</v>
      </c>
      <c r="S7" s="3">
        <v>19.157</v>
      </c>
      <c r="T7" s="3">
        <v>19.231000000000002</v>
      </c>
      <c r="U7" s="3">
        <v>19.266999999999999</v>
      </c>
      <c r="V7" s="3">
        <v>19.193999999999999</v>
      </c>
      <c r="W7" s="3">
        <v>75.721999999999994</v>
      </c>
      <c r="X7" s="3">
        <v>9.8999999999999993E+37</v>
      </c>
    </row>
    <row r="8" spans="1:24" x14ac:dyDescent="0.3">
      <c r="A8" s="3">
        <v>7</v>
      </c>
      <c r="B8" s="51">
        <v>43341.452627662038</v>
      </c>
      <c r="C8" s="3">
        <v>437.62763200000001</v>
      </c>
      <c r="D8" s="3">
        <v>421.89617399999997</v>
      </c>
      <c r="E8" s="3">
        <v>748.98574199999996</v>
      </c>
      <c r="F8" s="3">
        <v>18.587</v>
      </c>
      <c r="G8" s="3">
        <v>18.477</v>
      </c>
      <c r="H8" s="3">
        <v>18.641999999999999</v>
      </c>
      <c r="I8" s="3">
        <v>17.777999999999999</v>
      </c>
      <c r="J8" s="3">
        <v>18.311</v>
      </c>
      <c r="K8" s="3">
        <v>18.623999999999999</v>
      </c>
      <c r="L8" s="3">
        <v>40.012999999999998</v>
      </c>
      <c r="M8" s="3">
        <v>51.948</v>
      </c>
      <c r="N8" s="3">
        <v>39.454999999999998</v>
      </c>
      <c r="O8" s="3">
        <v>32.594999999999999</v>
      </c>
      <c r="P8" s="3">
        <v>26.047000000000001</v>
      </c>
      <c r="Q8" s="3">
        <v>24.027999999999999</v>
      </c>
      <c r="R8" s="3">
        <v>23.355</v>
      </c>
      <c r="S8" s="3">
        <v>19.248999999999999</v>
      </c>
      <c r="T8" s="3">
        <v>19.193999999999999</v>
      </c>
      <c r="U8" s="3">
        <v>19.157</v>
      </c>
      <c r="V8" s="3">
        <v>19.286000000000001</v>
      </c>
      <c r="W8" s="3">
        <v>9.8999999999999993E+37</v>
      </c>
      <c r="X8" s="3">
        <v>227.56700000000001</v>
      </c>
    </row>
    <row r="9" spans="1:24" x14ac:dyDescent="0.3">
      <c r="A9" s="3">
        <v>8</v>
      </c>
      <c r="B9" s="51">
        <v>43341.452696412038</v>
      </c>
      <c r="C9" s="3">
        <v>436.84325000000001</v>
      </c>
      <c r="D9" s="3">
        <v>422.00809800000002</v>
      </c>
      <c r="E9" s="3">
        <v>749.03037099999995</v>
      </c>
      <c r="F9" s="3">
        <v>18.716000000000001</v>
      </c>
      <c r="G9" s="3">
        <v>18.329999999999998</v>
      </c>
      <c r="H9" s="3">
        <v>18.716000000000001</v>
      </c>
      <c r="I9" s="3">
        <v>17.759</v>
      </c>
      <c r="J9" s="3">
        <v>18.256</v>
      </c>
      <c r="K9" s="3">
        <v>18.696999999999999</v>
      </c>
      <c r="L9" s="3">
        <v>45.73</v>
      </c>
      <c r="M9" s="3">
        <v>60.018000000000001</v>
      </c>
      <c r="N9" s="3">
        <v>47.779000000000003</v>
      </c>
      <c r="O9" s="3">
        <v>39.311</v>
      </c>
      <c r="P9" s="3">
        <v>32.286000000000001</v>
      </c>
      <c r="Q9" s="3">
        <v>29.012</v>
      </c>
      <c r="R9" s="3">
        <v>26.373999999999999</v>
      </c>
      <c r="S9" s="3">
        <v>19.303999999999998</v>
      </c>
      <c r="T9" s="3">
        <v>19.157</v>
      </c>
      <c r="U9" s="3">
        <v>19.248999999999999</v>
      </c>
      <c r="V9" s="3">
        <v>19.193999999999999</v>
      </c>
      <c r="W9" s="3">
        <v>1336.48</v>
      </c>
      <c r="X9" s="3">
        <v>9.8999999999999993E+37</v>
      </c>
    </row>
    <row r="10" spans="1:24" x14ac:dyDescent="0.3">
      <c r="A10" s="3">
        <v>9</v>
      </c>
      <c r="B10" s="51">
        <v>43341.452761574074</v>
      </c>
      <c r="C10" s="3">
        <v>437.00382400000001</v>
      </c>
      <c r="D10" s="3">
        <v>422.04007300000001</v>
      </c>
      <c r="E10" s="3">
        <v>748.92091300000004</v>
      </c>
      <c r="F10" s="3">
        <v>18.716000000000001</v>
      </c>
      <c r="G10" s="3">
        <v>18.366</v>
      </c>
      <c r="H10" s="3">
        <v>18.716000000000001</v>
      </c>
      <c r="I10" s="3">
        <v>17.611999999999998</v>
      </c>
      <c r="J10" s="3">
        <v>18.311</v>
      </c>
      <c r="K10" s="3">
        <v>18.734000000000002</v>
      </c>
      <c r="L10" s="3">
        <v>51.218000000000004</v>
      </c>
      <c r="M10" s="3">
        <v>68.953999999999994</v>
      </c>
      <c r="N10" s="3">
        <v>55.048000000000002</v>
      </c>
      <c r="O10" s="3">
        <v>44.003999999999998</v>
      </c>
      <c r="P10" s="3">
        <v>35.518000000000001</v>
      </c>
      <c r="Q10" s="3">
        <v>31.795000000000002</v>
      </c>
      <c r="R10" s="3">
        <v>28.539000000000001</v>
      </c>
      <c r="S10" s="3">
        <v>19.138999999999999</v>
      </c>
      <c r="T10" s="3">
        <v>19.231000000000002</v>
      </c>
      <c r="U10" s="3">
        <v>19.212</v>
      </c>
      <c r="V10" s="3">
        <v>19.212</v>
      </c>
      <c r="W10" s="3">
        <v>515.73800000000006</v>
      </c>
      <c r="X10" s="3">
        <v>9.8999999999999993E+37</v>
      </c>
    </row>
    <row r="11" spans="1:24" x14ac:dyDescent="0.3">
      <c r="A11" s="3">
        <v>10</v>
      </c>
      <c r="B11" s="51">
        <v>43341.452826620371</v>
      </c>
      <c r="C11" s="3">
        <v>437.00046600000002</v>
      </c>
      <c r="D11" s="3">
        <v>421.97022700000002</v>
      </c>
      <c r="E11" s="3">
        <v>748.98742400000003</v>
      </c>
      <c r="F11" s="3">
        <v>18.696999999999999</v>
      </c>
      <c r="G11" s="3">
        <v>18.256</v>
      </c>
      <c r="H11" s="3">
        <v>18.753</v>
      </c>
      <c r="I11" s="3">
        <v>17.686</v>
      </c>
      <c r="J11" s="3">
        <v>18.274000000000001</v>
      </c>
      <c r="K11" s="3">
        <v>18.716000000000001</v>
      </c>
      <c r="L11" s="3">
        <v>56.045999999999999</v>
      </c>
      <c r="M11" s="3">
        <v>76.837999999999994</v>
      </c>
      <c r="N11" s="3">
        <v>61.97</v>
      </c>
      <c r="O11" s="3">
        <v>51.484999999999999</v>
      </c>
      <c r="P11" s="3">
        <v>39.634999999999998</v>
      </c>
      <c r="Q11" s="3">
        <v>33.667999999999999</v>
      </c>
      <c r="R11" s="3">
        <v>30.193999999999999</v>
      </c>
      <c r="S11" s="3">
        <v>19.231000000000002</v>
      </c>
      <c r="T11" s="3">
        <v>19.175000000000001</v>
      </c>
      <c r="U11" s="3">
        <v>19.193999999999999</v>
      </c>
      <c r="V11" s="3">
        <v>19.102</v>
      </c>
      <c r="W11" s="3">
        <v>9.8999999999999993E+37</v>
      </c>
      <c r="X11" s="3">
        <v>9.8999999999999993E+37</v>
      </c>
    </row>
    <row r="12" spans="1:24" x14ac:dyDescent="0.3">
      <c r="A12" s="3">
        <v>11</v>
      </c>
      <c r="B12" s="51">
        <v>43341.452887037034</v>
      </c>
      <c r="C12" s="3">
        <v>437.043339</v>
      </c>
      <c r="D12" s="3">
        <v>421.99210599999998</v>
      </c>
      <c r="E12" s="3">
        <v>749.05057099999999</v>
      </c>
      <c r="F12" s="3">
        <v>18.495000000000001</v>
      </c>
      <c r="G12" s="3">
        <v>18.440000000000001</v>
      </c>
      <c r="H12" s="3">
        <v>18.696999999999999</v>
      </c>
      <c r="I12" s="3">
        <v>17.704000000000001</v>
      </c>
      <c r="J12" s="3">
        <v>18.238</v>
      </c>
      <c r="K12" s="3">
        <v>18.605</v>
      </c>
      <c r="L12" s="3">
        <v>62.838999999999999</v>
      </c>
      <c r="M12" s="3">
        <v>79.849000000000004</v>
      </c>
      <c r="N12" s="3">
        <v>66.188999999999993</v>
      </c>
      <c r="O12" s="3">
        <v>54.317999999999998</v>
      </c>
      <c r="P12" s="3">
        <v>41.073</v>
      </c>
      <c r="Q12" s="3">
        <v>35.338000000000001</v>
      </c>
      <c r="R12" s="3">
        <v>31.957999999999998</v>
      </c>
      <c r="S12" s="3">
        <v>19.193999999999999</v>
      </c>
      <c r="T12" s="3">
        <v>19.212</v>
      </c>
      <c r="U12" s="3">
        <v>19.102</v>
      </c>
      <c r="V12" s="3">
        <v>19.303999999999998</v>
      </c>
      <c r="W12" s="3">
        <v>9.8999999999999993E+37</v>
      </c>
      <c r="X12" s="3">
        <v>162.274</v>
      </c>
    </row>
    <row r="13" spans="1:24" x14ac:dyDescent="0.3">
      <c r="A13" s="3">
        <v>12</v>
      </c>
      <c r="B13" s="51">
        <v>43341.452949999999</v>
      </c>
      <c r="C13" s="3">
        <v>436.947497</v>
      </c>
      <c r="D13" s="3">
        <v>421.96602000000001</v>
      </c>
      <c r="E13" s="3">
        <v>749.020261</v>
      </c>
      <c r="F13" s="3">
        <v>18.753</v>
      </c>
      <c r="G13" s="3">
        <v>18.420999999999999</v>
      </c>
      <c r="H13" s="3">
        <v>18.696999999999999</v>
      </c>
      <c r="I13" s="3">
        <v>17.832999999999998</v>
      </c>
      <c r="J13" s="3">
        <v>18.219000000000001</v>
      </c>
      <c r="K13" s="3">
        <v>18.863</v>
      </c>
      <c r="L13" s="3">
        <v>75.652000000000001</v>
      </c>
      <c r="M13" s="3">
        <v>96.350999999999999</v>
      </c>
      <c r="N13" s="3">
        <v>75.332999999999998</v>
      </c>
      <c r="O13" s="3">
        <v>61.225999999999999</v>
      </c>
      <c r="P13" s="3">
        <v>45.351999999999997</v>
      </c>
      <c r="Q13" s="3">
        <v>38.880000000000003</v>
      </c>
      <c r="R13" s="3">
        <v>34.140999999999998</v>
      </c>
      <c r="S13" s="3">
        <v>19.396000000000001</v>
      </c>
      <c r="T13" s="3">
        <v>19.231000000000002</v>
      </c>
      <c r="U13" s="3">
        <v>19.303999999999998</v>
      </c>
      <c r="V13" s="3">
        <v>19.323</v>
      </c>
      <c r="W13" s="3">
        <v>827.91</v>
      </c>
      <c r="X13" s="3">
        <v>877.351</v>
      </c>
    </row>
    <row r="14" spans="1:24" x14ac:dyDescent="0.3">
      <c r="A14" s="3">
        <v>13</v>
      </c>
      <c r="B14" s="51">
        <v>43341.453017476852</v>
      </c>
      <c r="C14" s="3">
        <v>437.02736199999998</v>
      </c>
      <c r="D14" s="3">
        <v>421.93068399999999</v>
      </c>
      <c r="E14" s="3">
        <v>748.98911499999997</v>
      </c>
      <c r="F14" s="3">
        <v>18.789000000000001</v>
      </c>
      <c r="G14" s="3">
        <v>18.495000000000001</v>
      </c>
      <c r="H14" s="3">
        <v>18.771000000000001</v>
      </c>
      <c r="I14" s="3">
        <v>17.888000000000002</v>
      </c>
      <c r="J14" s="3">
        <v>18.274000000000001</v>
      </c>
      <c r="K14" s="3">
        <v>18.936</v>
      </c>
      <c r="L14" s="3">
        <v>91.662000000000006</v>
      </c>
      <c r="M14" s="3">
        <v>106.718</v>
      </c>
      <c r="N14" s="3">
        <v>85.021000000000001</v>
      </c>
      <c r="O14" s="3">
        <v>68.688000000000002</v>
      </c>
      <c r="P14" s="3">
        <v>49.65</v>
      </c>
      <c r="Q14" s="3">
        <v>41.863999999999997</v>
      </c>
      <c r="R14" s="3">
        <v>37.027999999999999</v>
      </c>
      <c r="S14" s="3">
        <v>19.47</v>
      </c>
      <c r="T14" s="3">
        <v>19.286000000000001</v>
      </c>
      <c r="U14" s="3">
        <v>19.303999999999998</v>
      </c>
      <c r="V14" s="3">
        <v>19.396000000000001</v>
      </c>
      <c r="W14" s="3">
        <v>-65.418999999999997</v>
      </c>
      <c r="X14" s="3">
        <v>9.8999999999999993E+37</v>
      </c>
    </row>
    <row r="15" spans="1:24" x14ac:dyDescent="0.3">
      <c r="A15" s="3">
        <v>14</v>
      </c>
      <c r="B15" s="51">
        <v>43341.453076851853</v>
      </c>
      <c r="C15" s="3">
        <v>437.05847199999999</v>
      </c>
      <c r="D15" s="3">
        <v>421.89870000000002</v>
      </c>
      <c r="E15" s="3">
        <v>748.96637799999996</v>
      </c>
      <c r="F15" s="3">
        <v>18.678999999999998</v>
      </c>
      <c r="G15" s="3">
        <v>18.420999999999999</v>
      </c>
      <c r="H15" s="3">
        <v>18.696999999999999</v>
      </c>
      <c r="I15" s="3">
        <v>17.795999999999999</v>
      </c>
      <c r="J15" s="3">
        <v>18.219000000000001</v>
      </c>
      <c r="K15" s="3">
        <v>18.936</v>
      </c>
      <c r="L15" s="3">
        <v>97.808000000000007</v>
      </c>
      <c r="M15" s="3">
        <v>112.876</v>
      </c>
      <c r="N15" s="3">
        <v>86.262</v>
      </c>
      <c r="O15" s="3">
        <v>66.081999999999994</v>
      </c>
      <c r="P15" s="3">
        <v>49.526000000000003</v>
      </c>
      <c r="Q15" s="3">
        <v>40.659999999999997</v>
      </c>
      <c r="R15" s="3">
        <v>37.423999999999999</v>
      </c>
      <c r="S15" s="3">
        <v>19.396000000000001</v>
      </c>
      <c r="T15" s="3">
        <v>19.266999999999999</v>
      </c>
      <c r="U15" s="3">
        <v>19.303999999999998</v>
      </c>
      <c r="V15" s="3">
        <v>19.323</v>
      </c>
      <c r="W15" s="3">
        <v>9.8999999999999993E+37</v>
      </c>
      <c r="X15" s="3">
        <v>9.8999999999999993E+37</v>
      </c>
    </row>
    <row r="16" spans="1:24" x14ac:dyDescent="0.3">
      <c r="A16" s="3">
        <v>15</v>
      </c>
      <c r="B16" s="51">
        <v>43341.453144444444</v>
      </c>
      <c r="C16" s="3">
        <v>437.07276000000002</v>
      </c>
      <c r="D16" s="3">
        <v>421.928158</v>
      </c>
      <c r="E16" s="3">
        <v>748.936913</v>
      </c>
      <c r="F16" s="3">
        <v>18.734000000000002</v>
      </c>
      <c r="G16" s="3">
        <v>18.366</v>
      </c>
      <c r="H16" s="3">
        <v>18.954999999999998</v>
      </c>
      <c r="I16" s="3">
        <v>17.704000000000001</v>
      </c>
      <c r="J16" s="3">
        <v>18.329999999999998</v>
      </c>
      <c r="K16" s="3">
        <v>18.954999999999998</v>
      </c>
      <c r="L16" s="3">
        <v>105.575</v>
      </c>
      <c r="M16" s="3">
        <v>114.837</v>
      </c>
      <c r="N16" s="3">
        <v>84.968000000000004</v>
      </c>
      <c r="O16" s="3">
        <v>65.727999999999994</v>
      </c>
      <c r="P16" s="3">
        <v>48.402999999999999</v>
      </c>
      <c r="Q16" s="3">
        <v>38.808</v>
      </c>
      <c r="R16" s="3">
        <v>38.537999999999997</v>
      </c>
      <c r="S16" s="3">
        <v>19.378</v>
      </c>
      <c r="T16" s="3">
        <v>19.341000000000001</v>
      </c>
      <c r="U16" s="3">
        <v>19.341000000000001</v>
      </c>
      <c r="V16" s="3">
        <v>19.248999999999999</v>
      </c>
      <c r="W16" s="3">
        <v>9.8999999999999993E+37</v>
      </c>
      <c r="X16" s="3">
        <v>24.483000000000001</v>
      </c>
    </row>
    <row r="17" spans="1:24" x14ac:dyDescent="0.3">
      <c r="A17" s="3">
        <v>16</v>
      </c>
      <c r="B17" s="51">
        <v>43341.453211921296</v>
      </c>
      <c r="C17" s="3">
        <v>437.00046600000002</v>
      </c>
      <c r="D17" s="3">
        <v>421.93404600000002</v>
      </c>
      <c r="E17" s="3">
        <v>749.00174300000003</v>
      </c>
      <c r="F17" s="3">
        <v>18.753</v>
      </c>
      <c r="G17" s="3">
        <v>18.440000000000001</v>
      </c>
      <c r="H17" s="3">
        <v>18.881</v>
      </c>
      <c r="I17" s="3">
        <v>17.888000000000002</v>
      </c>
      <c r="J17" s="3">
        <v>18.329999999999998</v>
      </c>
      <c r="K17" s="3">
        <v>18.992000000000001</v>
      </c>
      <c r="L17" s="3">
        <v>113.236</v>
      </c>
      <c r="M17" s="3">
        <v>110.898</v>
      </c>
      <c r="N17" s="3">
        <v>76.784999999999997</v>
      </c>
      <c r="O17" s="3">
        <v>57.024999999999999</v>
      </c>
      <c r="P17" s="3">
        <v>45.316000000000003</v>
      </c>
      <c r="Q17" s="3">
        <v>36.524999999999999</v>
      </c>
      <c r="R17" s="3">
        <v>39.258000000000003</v>
      </c>
      <c r="S17" s="3">
        <v>19.579999999999998</v>
      </c>
      <c r="T17" s="3">
        <v>19.396000000000001</v>
      </c>
      <c r="U17" s="3">
        <v>19.378</v>
      </c>
      <c r="V17" s="3">
        <v>19.433</v>
      </c>
      <c r="W17" s="3">
        <v>9.8999999999999993E+37</v>
      </c>
      <c r="X17" s="3">
        <v>9.8999999999999993E+37</v>
      </c>
    </row>
    <row r="18" spans="1:24" x14ac:dyDescent="0.3">
      <c r="A18" s="3">
        <v>17</v>
      </c>
      <c r="B18" s="51">
        <v>43341.453279629626</v>
      </c>
      <c r="C18" s="3">
        <v>437.07276000000002</v>
      </c>
      <c r="D18" s="3">
        <v>421.886079</v>
      </c>
      <c r="E18" s="3">
        <v>749.02447099999995</v>
      </c>
      <c r="F18" s="3">
        <v>18.844000000000001</v>
      </c>
      <c r="G18" s="3">
        <v>18.457999999999998</v>
      </c>
      <c r="H18" s="3">
        <v>19.027999999999999</v>
      </c>
      <c r="I18" s="3">
        <v>17.667000000000002</v>
      </c>
      <c r="J18" s="3">
        <v>18.366</v>
      </c>
      <c r="K18" s="3">
        <v>19.065000000000001</v>
      </c>
      <c r="L18" s="3">
        <v>126.116</v>
      </c>
      <c r="M18" s="3">
        <v>129.37799999999999</v>
      </c>
      <c r="N18" s="3">
        <v>91.697000000000003</v>
      </c>
      <c r="O18" s="3">
        <v>64.841999999999999</v>
      </c>
      <c r="P18" s="3">
        <v>50.042000000000002</v>
      </c>
      <c r="Q18" s="3">
        <v>39.689</v>
      </c>
      <c r="R18" s="3">
        <v>39.814999999999998</v>
      </c>
      <c r="S18" s="3">
        <v>19.47</v>
      </c>
      <c r="T18" s="3">
        <v>19.433</v>
      </c>
      <c r="U18" s="3">
        <v>19.507000000000001</v>
      </c>
      <c r="V18" s="3">
        <v>19.396000000000001</v>
      </c>
      <c r="W18" s="3">
        <v>9.8999999999999993E+37</v>
      </c>
      <c r="X18" s="3">
        <v>9.8999999999999993E+37</v>
      </c>
    </row>
    <row r="19" spans="1:24" x14ac:dyDescent="0.3">
      <c r="A19" s="3">
        <v>18</v>
      </c>
      <c r="B19" s="51">
        <v>43341.453347337963</v>
      </c>
      <c r="C19" s="3">
        <v>437.00550299999998</v>
      </c>
      <c r="D19" s="3">
        <v>421.96265799999998</v>
      </c>
      <c r="E19" s="3">
        <v>748.98237900000004</v>
      </c>
      <c r="F19" s="3">
        <v>18.844000000000001</v>
      </c>
      <c r="G19" s="3">
        <v>18.329999999999998</v>
      </c>
      <c r="H19" s="3">
        <v>19.047000000000001</v>
      </c>
      <c r="I19" s="3">
        <v>17.832999999999998</v>
      </c>
      <c r="J19" s="3">
        <v>18.201000000000001</v>
      </c>
      <c r="K19" s="3">
        <v>19.157</v>
      </c>
      <c r="L19" s="3">
        <v>134.16300000000001</v>
      </c>
      <c r="M19" s="3">
        <v>145.238</v>
      </c>
      <c r="N19" s="3">
        <v>96.031000000000006</v>
      </c>
      <c r="O19" s="3">
        <v>68.174000000000007</v>
      </c>
      <c r="P19" s="3">
        <v>54.585000000000001</v>
      </c>
      <c r="Q19" s="3">
        <v>43.914000000000001</v>
      </c>
      <c r="R19" s="3">
        <v>42.457999999999998</v>
      </c>
      <c r="S19" s="3">
        <v>19.672000000000001</v>
      </c>
      <c r="T19" s="3">
        <v>19.323</v>
      </c>
      <c r="U19" s="3">
        <v>19.524999999999999</v>
      </c>
      <c r="V19" s="3">
        <v>19.433</v>
      </c>
      <c r="W19" s="3">
        <v>676.74099999999999</v>
      </c>
      <c r="X19" s="3">
        <v>9.8999999999999993E+37</v>
      </c>
    </row>
    <row r="20" spans="1:24" x14ac:dyDescent="0.3">
      <c r="A20" s="3">
        <v>19</v>
      </c>
      <c r="B20" s="51">
        <v>43341.453405208333</v>
      </c>
      <c r="C20" s="3">
        <v>436.99289499999998</v>
      </c>
      <c r="D20" s="3">
        <v>421.93489099999999</v>
      </c>
      <c r="E20" s="3">
        <v>748.96553200000005</v>
      </c>
      <c r="F20" s="3">
        <v>18.568999999999999</v>
      </c>
      <c r="G20" s="3">
        <v>18.495000000000001</v>
      </c>
      <c r="H20" s="3">
        <v>19.047000000000001</v>
      </c>
      <c r="I20" s="3">
        <v>17.815000000000001</v>
      </c>
      <c r="J20" s="3">
        <v>18.311</v>
      </c>
      <c r="K20" s="3">
        <v>18.972999999999999</v>
      </c>
      <c r="L20" s="3">
        <v>148.79599999999999</v>
      </c>
      <c r="M20" s="3">
        <v>159.88900000000001</v>
      </c>
      <c r="N20" s="3">
        <v>112.75</v>
      </c>
      <c r="O20" s="3">
        <v>83.355999999999995</v>
      </c>
      <c r="P20" s="3">
        <v>62.378</v>
      </c>
      <c r="Q20" s="3">
        <v>50.47</v>
      </c>
      <c r="R20" s="3">
        <v>45.423999999999999</v>
      </c>
      <c r="S20" s="3">
        <v>19.727</v>
      </c>
      <c r="T20" s="3">
        <v>19.451000000000001</v>
      </c>
      <c r="U20" s="3">
        <v>19.323</v>
      </c>
      <c r="V20" s="3">
        <v>19.524999999999999</v>
      </c>
      <c r="W20" s="3">
        <v>9.8999999999999993E+37</v>
      </c>
      <c r="X20" s="3">
        <v>1063.518</v>
      </c>
    </row>
    <row r="21" spans="1:24" x14ac:dyDescent="0.3">
      <c r="A21" s="3">
        <v>20</v>
      </c>
      <c r="B21" s="51">
        <v>43341.453464699072</v>
      </c>
      <c r="C21" s="3">
        <v>437.007182</v>
      </c>
      <c r="D21" s="3">
        <v>421.897019</v>
      </c>
      <c r="E21" s="3">
        <v>749.00510599999996</v>
      </c>
      <c r="F21" s="3">
        <v>18.826000000000001</v>
      </c>
      <c r="G21" s="3">
        <v>18.440000000000001</v>
      </c>
      <c r="H21" s="3">
        <v>19.102</v>
      </c>
      <c r="I21" s="3">
        <v>17.832999999999998</v>
      </c>
      <c r="J21" s="3">
        <v>18.256</v>
      </c>
      <c r="K21" s="3">
        <v>19.212</v>
      </c>
      <c r="L21" s="3">
        <v>193.648</v>
      </c>
      <c r="M21" s="3">
        <v>181.333</v>
      </c>
      <c r="N21" s="3">
        <v>129.74</v>
      </c>
      <c r="O21" s="3">
        <v>92.478999999999999</v>
      </c>
      <c r="P21" s="3">
        <v>66.507999999999996</v>
      </c>
      <c r="Q21" s="3">
        <v>52.856999999999999</v>
      </c>
      <c r="R21" s="3">
        <v>48.938000000000002</v>
      </c>
      <c r="S21" s="3">
        <v>19.782</v>
      </c>
      <c r="T21" s="3">
        <v>19.451000000000001</v>
      </c>
      <c r="U21" s="3">
        <v>19.488</v>
      </c>
      <c r="V21" s="3">
        <v>19.524999999999999</v>
      </c>
      <c r="W21" s="3">
        <v>949.05600000000004</v>
      </c>
      <c r="X21" s="3">
        <v>9.8999999999999993E+37</v>
      </c>
    </row>
    <row r="22" spans="1:24" x14ac:dyDescent="0.3">
      <c r="A22" s="3">
        <v>21</v>
      </c>
      <c r="B22" s="51">
        <v>43341.453523263888</v>
      </c>
      <c r="C22" s="3">
        <v>436.99373900000001</v>
      </c>
      <c r="D22" s="3">
        <v>421.96771100000001</v>
      </c>
      <c r="E22" s="3">
        <v>749.00763400000005</v>
      </c>
      <c r="F22" s="3">
        <v>18.834</v>
      </c>
      <c r="G22" s="3">
        <v>18.282</v>
      </c>
      <c r="H22" s="3">
        <v>19.202000000000002</v>
      </c>
      <c r="I22" s="3">
        <v>17.786000000000001</v>
      </c>
      <c r="J22" s="3">
        <v>18.209</v>
      </c>
      <c r="K22" s="3">
        <v>19.239000000000001</v>
      </c>
      <c r="L22" s="3">
        <v>229.93100000000001</v>
      </c>
      <c r="M22" s="3">
        <v>200.03299999999999</v>
      </c>
      <c r="N22" s="3">
        <v>132.41200000000001</v>
      </c>
      <c r="O22" s="3">
        <v>96.021000000000001</v>
      </c>
      <c r="P22" s="3">
        <v>67.756</v>
      </c>
      <c r="Q22" s="3">
        <v>53.933999999999997</v>
      </c>
      <c r="R22" s="3">
        <v>50.389000000000003</v>
      </c>
      <c r="S22" s="3">
        <v>19.882000000000001</v>
      </c>
      <c r="T22" s="3">
        <v>19.404</v>
      </c>
      <c r="U22" s="3">
        <v>19.588000000000001</v>
      </c>
      <c r="V22" s="3">
        <v>19.440999999999999</v>
      </c>
      <c r="W22" s="3">
        <v>1211.2670000000001</v>
      </c>
      <c r="X22" s="3">
        <v>9.8999999999999993E+37</v>
      </c>
    </row>
    <row r="23" spans="1:24" x14ac:dyDescent="0.3">
      <c r="A23" s="3">
        <v>22</v>
      </c>
      <c r="B23" s="51">
        <v>43341.453588773147</v>
      </c>
      <c r="C23" s="3">
        <v>436.97691800000001</v>
      </c>
      <c r="D23" s="3">
        <v>421.93151999999998</v>
      </c>
      <c r="E23" s="3">
        <v>748.96301500000004</v>
      </c>
      <c r="F23" s="3">
        <v>18.742000000000001</v>
      </c>
      <c r="G23" s="3">
        <v>18.558</v>
      </c>
      <c r="H23" s="3">
        <v>19.349</v>
      </c>
      <c r="I23" s="3">
        <v>17.638999999999999</v>
      </c>
      <c r="J23" s="3">
        <v>18.393000000000001</v>
      </c>
      <c r="K23" s="3">
        <v>19.202000000000002</v>
      </c>
      <c r="L23" s="3">
        <v>238.137</v>
      </c>
      <c r="M23" s="3">
        <v>209.232</v>
      </c>
      <c r="N23" s="3">
        <v>141.56100000000001</v>
      </c>
      <c r="O23" s="3">
        <v>102.68899999999999</v>
      </c>
      <c r="P23" s="3">
        <v>70.096000000000004</v>
      </c>
      <c r="Q23" s="3">
        <v>55.643999999999998</v>
      </c>
      <c r="R23" s="3">
        <v>51.938000000000002</v>
      </c>
      <c r="S23" s="3">
        <v>19.827000000000002</v>
      </c>
      <c r="T23" s="3">
        <v>19.716999999999999</v>
      </c>
      <c r="U23" s="3">
        <v>19.550999999999998</v>
      </c>
      <c r="V23" s="3">
        <v>19.550999999999998</v>
      </c>
      <c r="W23" s="3">
        <v>9.8999999999999993E+37</v>
      </c>
      <c r="X23" s="3">
        <v>9.8999999999999993E+37</v>
      </c>
    </row>
    <row r="24" spans="1:24" x14ac:dyDescent="0.3">
      <c r="A24" s="3">
        <v>23</v>
      </c>
      <c r="B24" s="51">
        <v>43341.453654166668</v>
      </c>
      <c r="C24" s="3">
        <v>436.97860700000001</v>
      </c>
      <c r="D24" s="3">
        <v>421.89533899999998</v>
      </c>
      <c r="E24" s="3">
        <v>748.99500599999999</v>
      </c>
      <c r="F24" s="3">
        <v>18.687000000000001</v>
      </c>
      <c r="G24" s="3">
        <v>18.521000000000001</v>
      </c>
      <c r="H24" s="3">
        <v>19.404</v>
      </c>
      <c r="I24" s="3">
        <v>17.823</v>
      </c>
      <c r="J24" s="3">
        <v>18.338000000000001</v>
      </c>
      <c r="K24" s="3">
        <v>19.184000000000001</v>
      </c>
      <c r="L24" s="3">
        <v>230.80600000000001</v>
      </c>
      <c r="M24" s="3">
        <v>198.19</v>
      </c>
      <c r="N24" s="3">
        <v>130.36500000000001</v>
      </c>
      <c r="O24" s="3">
        <v>92.86</v>
      </c>
      <c r="P24" s="3">
        <v>63.804000000000002</v>
      </c>
      <c r="Q24" s="3">
        <v>48.625</v>
      </c>
      <c r="R24" s="3">
        <v>52.58</v>
      </c>
      <c r="S24" s="3">
        <v>20.103000000000002</v>
      </c>
      <c r="T24" s="3">
        <v>19.643000000000001</v>
      </c>
      <c r="U24" s="3">
        <v>19.459</v>
      </c>
      <c r="V24" s="3">
        <v>19.661999999999999</v>
      </c>
      <c r="W24" s="3">
        <v>9.8999999999999993E+37</v>
      </c>
      <c r="X24" s="3">
        <v>435.63499999999999</v>
      </c>
    </row>
    <row r="25" spans="1:24" x14ac:dyDescent="0.3">
      <c r="A25" s="3">
        <v>24</v>
      </c>
      <c r="B25" s="51">
        <v>43341.453719560188</v>
      </c>
      <c r="C25" s="3">
        <v>437.01390900000001</v>
      </c>
      <c r="D25" s="3">
        <v>421.88439899999997</v>
      </c>
      <c r="E25" s="3">
        <v>748.98658799999998</v>
      </c>
      <c r="F25" s="3">
        <v>18.826000000000001</v>
      </c>
      <c r="G25" s="3">
        <v>18.366</v>
      </c>
      <c r="H25" s="3">
        <v>19.47</v>
      </c>
      <c r="I25" s="3">
        <v>17.850999999999999</v>
      </c>
      <c r="J25" s="3">
        <v>18.274000000000001</v>
      </c>
      <c r="K25" s="3">
        <v>19.341000000000001</v>
      </c>
      <c r="L25" s="3">
        <v>238.238</v>
      </c>
      <c r="M25" s="3">
        <v>199.30600000000001</v>
      </c>
      <c r="N25" s="3">
        <v>136.77199999999999</v>
      </c>
      <c r="O25" s="3">
        <v>100.57299999999999</v>
      </c>
      <c r="P25" s="3">
        <v>66.117999999999995</v>
      </c>
      <c r="Q25" s="3">
        <v>49.454000000000001</v>
      </c>
      <c r="R25" s="3">
        <v>54.051000000000002</v>
      </c>
      <c r="S25" s="3">
        <v>20.242000000000001</v>
      </c>
      <c r="T25" s="3">
        <v>19.562000000000001</v>
      </c>
      <c r="U25" s="3">
        <v>19.635000000000002</v>
      </c>
      <c r="V25" s="3">
        <v>19.542999999999999</v>
      </c>
      <c r="W25" s="3">
        <v>-75.075000000000003</v>
      </c>
      <c r="X25" s="3">
        <v>9.8999999999999993E+37</v>
      </c>
    </row>
    <row r="26" spans="1:24" x14ac:dyDescent="0.3">
      <c r="A26" s="3">
        <v>25</v>
      </c>
      <c r="B26" s="51">
        <v>43341.453783333331</v>
      </c>
      <c r="C26" s="3">
        <v>436.94245000000001</v>
      </c>
      <c r="D26" s="3">
        <v>421.92310600000002</v>
      </c>
      <c r="E26" s="3">
        <v>748.992479</v>
      </c>
      <c r="F26" s="3">
        <v>18.834</v>
      </c>
      <c r="G26" s="3">
        <v>18.558</v>
      </c>
      <c r="H26" s="3">
        <v>19.625</v>
      </c>
      <c r="I26" s="3">
        <v>17.786000000000001</v>
      </c>
      <c r="J26" s="3">
        <v>18.503</v>
      </c>
      <c r="K26" s="3">
        <v>19.349</v>
      </c>
      <c r="L26" s="3">
        <v>233.25</v>
      </c>
      <c r="M26" s="3">
        <v>198.78</v>
      </c>
      <c r="N26" s="3">
        <v>126.867</v>
      </c>
      <c r="O26" s="3">
        <v>95.311000000000007</v>
      </c>
      <c r="P26" s="3">
        <v>64.158000000000001</v>
      </c>
      <c r="Q26" s="3">
        <v>51.707000000000001</v>
      </c>
      <c r="R26" s="3">
        <v>55.466000000000001</v>
      </c>
      <c r="S26" s="3">
        <v>20.25</v>
      </c>
      <c r="T26" s="3">
        <v>19.974</v>
      </c>
      <c r="U26" s="3">
        <v>19.698</v>
      </c>
      <c r="V26" s="3">
        <v>19.716999999999999</v>
      </c>
      <c r="W26" s="3">
        <v>9.8999999999999993E+37</v>
      </c>
      <c r="X26" s="3">
        <v>9.8999999999999993E+37</v>
      </c>
    </row>
    <row r="27" spans="1:24" x14ac:dyDescent="0.3">
      <c r="A27" s="3">
        <v>26</v>
      </c>
      <c r="B27" s="51">
        <v>43341.453851620368</v>
      </c>
      <c r="C27" s="3">
        <v>436.90210000000002</v>
      </c>
      <c r="D27" s="3">
        <v>421.89281199999999</v>
      </c>
      <c r="E27" s="3">
        <v>749.00427100000002</v>
      </c>
      <c r="F27" s="3">
        <v>18.687000000000001</v>
      </c>
      <c r="G27" s="3">
        <v>18.577000000000002</v>
      </c>
      <c r="H27" s="3">
        <v>19.515000000000001</v>
      </c>
      <c r="I27" s="3">
        <v>17.823</v>
      </c>
      <c r="J27" s="3">
        <v>18.356000000000002</v>
      </c>
      <c r="K27" s="3">
        <v>19.257000000000001</v>
      </c>
      <c r="L27" s="3">
        <v>236.91499999999999</v>
      </c>
      <c r="M27" s="3">
        <v>206.988</v>
      </c>
      <c r="N27" s="3">
        <v>127.048</v>
      </c>
      <c r="O27" s="3">
        <v>97.087000000000003</v>
      </c>
      <c r="P27" s="3">
        <v>67.188999999999993</v>
      </c>
      <c r="Q27" s="3">
        <v>54.164999999999999</v>
      </c>
      <c r="R27" s="3">
        <v>58.619</v>
      </c>
      <c r="S27" s="3">
        <v>20.434000000000001</v>
      </c>
      <c r="T27" s="3">
        <v>19.901</v>
      </c>
      <c r="U27" s="3">
        <v>19.57</v>
      </c>
      <c r="V27" s="3">
        <v>19.734999999999999</v>
      </c>
      <c r="W27" s="3">
        <v>9.8999999999999993E+37</v>
      </c>
      <c r="X27" s="3">
        <v>317.29000000000002</v>
      </c>
    </row>
    <row r="28" spans="1:24" x14ac:dyDescent="0.3">
      <c r="A28" s="3">
        <v>27</v>
      </c>
      <c r="B28" s="51">
        <v>43341.453917013889</v>
      </c>
      <c r="C28" s="3">
        <v>436.92479400000002</v>
      </c>
      <c r="D28" s="3">
        <v>421.903752</v>
      </c>
      <c r="E28" s="3">
        <v>748.96637799999996</v>
      </c>
      <c r="F28" s="3">
        <v>19.036000000000001</v>
      </c>
      <c r="G28" s="3">
        <v>18.484999999999999</v>
      </c>
      <c r="H28" s="3">
        <v>19.734999999999999</v>
      </c>
      <c r="I28" s="3">
        <v>17.896000000000001</v>
      </c>
      <c r="J28" s="3">
        <v>18.263999999999999</v>
      </c>
      <c r="K28" s="3">
        <v>19.606999999999999</v>
      </c>
      <c r="L28" s="3">
        <v>238.61099999999999</v>
      </c>
      <c r="M28" s="3">
        <v>198.90899999999999</v>
      </c>
      <c r="N28" s="3">
        <v>129.58500000000001</v>
      </c>
      <c r="O28" s="3">
        <v>96.287999999999997</v>
      </c>
      <c r="P28" s="3">
        <v>67.774000000000001</v>
      </c>
      <c r="Q28" s="3">
        <v>55.661999999999999</v>
      </c>
      <c r="R28" s="3">
        <v>60.274999999999999</v>
      </c>
      <c r="S28" s="3">
        <v>20.728000000000002</v>
      </c>
      <c r="T28" s="3">
        <v>19.864000000000001</v>
      </c>
      <c r="U28" s="3">
        <v>19.864000000000001</v>
      </c>
      <c r="V28" s="3">
        <v>19.754000000000001</v>
      </c>
      <c r="W28" s="3">
        <v>9.8999999999999993E+37</v>
      </c>
      <c r="X28" s="3">
        <v>9.8999999999999993E+37</v>
      </c>
    </row>
    <row r="29" spans="1:24" x14ac:dyDescent="0.3">
      <c r="A29" s="3">
        <v>28</v>
      </c>
      <c r="B29" s="51">
        <v>43341.453982523148</v>
      </c>
      <c r="C29" s="3">
        <v>436.93656800000002</v>
      </c>
      <c r="D29" s="3">
        <v>421.843165</v>
      </c>
      <c r="E29" s="3">
        <v>748.936913</v>
      </c>
      <c r="F29" s="3">
        <v>18.904</v>
      </c>
      <c r="G29" s="3">
        <v>18.591999999999999</v>
      </c>
      <c r="H29" s="3">
        <v>19.934000000000001</v>
      </c>
      <c r="I29" s="3">
        <v>17.690999999999999</v>
      </c>
      <c r="J29" s="3">
        <v>18.481000000000002</v>
      </c>
      <c r="K29" s="3">
        <v>19.53</v>
      </c>
      <c r="L29" s="3">
        <v>243.66399999999999</v>
      </c>
      <c r="M29" s="3">
        <v>202.03800000000001</v>
      </c>
      <c r="N29" s="3">
        <v>136.79499999999999</v>
      </c>
      <c r="O29" s="3">
        <v>106.366</v>
      </c>
      <c r="P29" s="3">
        <v>70.27</v>
      </c>
      <c r="Q29" s="3">
        <v>59.667000000000002</v>
      </c>
      <c r="R29" s="3">
        <v>62.222999999999999</v>
      </c>
      <c r="S29" s="3">
        <v>20.707000000000001</v>
      </c>
      <c r="T29" s="3">
        <v>20.117999999999999</v>
      </c>
      <c r="U29" s="3">
        <v>19.841999999999999</v>
      </c>
      <c r="V29" s="3">
        <v>19.768999999999998</v>
      </c>
      <c r="W29" s="3">
        <v>9.8999999999999993E+37</v>
      </c>
      <c r="X29" s="3">
        <v>9.8999999999999993E+37</v>
      </c>
    </row>
    <row r="30" spans="1:24" x14ac:dyDescent="0.3">
      <c r="A30" s="3">
        <v>29</v>
      </c>
      <c r="B30" s="51">
        <v>43341.454047569445</v>
      </c>
      <c r="C30" s="3">
        <v>436.96683300000001</v>
      </c>
      <c r="D30" s="3">
        <v>421.88355300000001</v>
      </c>
      <c r="E30" s="3">
        <v>748.95795899999996</v>
      </c>
      <c r="F30" s="3">
        <v>18.995999999999999</v>
      </c>
      <c r="G30" s="3">
        <v>18.408000000000001</v>
      </c>
      <c r="H30" s="3">
        <v>19.989000000000001</v>
      </c>
      <c r="I30" s="3">
        <v>17.875</v>
      </c>
      <c r="J30" s="3">
        <v>18.463000000000001</v>
      </c>
      <c r="K30" s="3">
        <v>19.64</v>
      </c>
      <c r="L30" s="3">
        <v>250.08500000000001</v>
      </c>
      <c r="M30" s="3">
        <v>204.92599999999999</v>
      </c>
      <c r="N30" s="3">
        <v>140.68199999999999</v>
      </c>
      <c r="O30" s="3">
        <v>101.91800000000001</v>
      </c>
      <c r="P30" s="3">
        <v>70.27</v>
      </c>
      <c r="Q30" s="3">
        <v>59.292000000000002</v>
      </c>
      <c r="R30" s="3">
        <v>65.998000000000005</v>
      </c>
      <c r="S30" s="3">
        <v>21.038</v>
      </c>
      <c r="T30" s="3">
        <v>20.155000000000001</v>
      </c>
      <c r="U30" s="3">
        <v>19.896999999999998</v>
      </c>
      <c r="V30" s="3">
        <v>19.658000000000001</v>
      </c>
      <c r="W30" s="3">
        <v>9.8999999999999993E+37</v>
      </c>
      <c r="X30" s="3">
        <v>9.8999999999999993E+37</v>
      </c>
    </row>
    <row r="31" spans="1:24" x14ac:dyDescent="0.3">
      <c r="A31" s="3">
        <v>30</v>
      </c>
      <c r="B31" s="51">
        <v>43341.454113194442</v>
      </c>
      <c r="C31" s="3">
        <v>436.99037099999998</v>
      </c>
      <c r="D31" s="3">
        <v>421.81960500000002</v>
      </c>
      <c r="E31" s="3">
        <v>748.95206900000005</v>
      </c>
      <c r="F31" s="3">
        <v>19.081</v>
      </c>
      <c r="G31" s="3">
        <v>18.547999999999998</v>
      </c>
      <c r="H31" s="3">
        <v>19.927</v>
      </c>
      <c r="I31" s="3">
        <v>17.940999999999999</v>
      </c>
      <c r="J31" s="3">
        <v>18.419</v>
      </c>
      <c r="K31" s="3">
        <v>19.707000000000001</v>
      </c>
      <c r="L31" s="3">
        <v>262.709</v>
      </c>
      <c r="M31" s="3">
        <v>215.10599999999999</v>
      </c>
      <c r="N31" s="3">
        <v>144.10499999999999</v>
      </c>
      <c r="O31" s="3">
        <v>113.018</v>
      </c>
      <c r="P31" s="3">
        <v>76.569999999999993</v>
      </c>
      <c r="Q31" s="3">
        <v>62.075000000000003</v>
      </c>
      <c r="R31" s="3">
        <v>68.438000000000002</v>
      </c>
      <c r="S31" s="3">
        <v>21.324999999999999</v>
      </c>
      <c r="T31" s="3">
        <v>20.221</v>
      </c>
      <c r="U31" s="3">
        <v>20.018999999999998</v>
      </c>
      <c r="V31" s="3">
        <v>19.927</v>
      </c>
      <c r="W31" s="3">
        <v>1190.23</v>
      </c>
      <c r="X31" s="3">
        <v>9.8999999999999993E+37</v>
      </c>
    </row>
    <row r="32" spans="1:24" x14ac:dyDescent="0.3">
      <c r="A32" s="3">
        <v>31</v>
      </c>
      <c r="B32" s="51">
        <v>43341.454178587963</v>
      </c>
      <c r="C32" s="3">
        <v>436.95505800000001</v>
      </c>
      <c r="D32" s="3">
        <v>421.84484600000002</v>
      </c>
      <c r="E32" s="3">
        <v>748.95375000000001</v>
      </c>
      <c r="F32" s="3">
        <v>18.952999999999999</v>
      </c>
      <c r="G32" s="3">
        <v>18.713000000000001</v>
      </c>
      <c r="H32" s="3">
        <v>20.257999999999999</v>
      </c>
      <c r="I32" s="3">
        <v>17.867999999999999</v>
      </c>
      <c r="J32" s="3">
        <v>18.510999999999999</v>
      </c>
      <c r="K32" s="3">
        <v>19.687999999999999</v>
      </c>
      <c r="L32" s="3">
        <v>294.26600000000002</v>
      </c>
      <c r="M32" s="3">
        <v>231.28800000000001</v>
      </c>
      <c r="N32" s="3">
        <v>149.68799999999999</v>
      </c>
      <c r="O32" s="3">
        <v>117.983</v>
      </c>
      <c r="P32" s="3">
        <v>77.58</v>
      </c>
      <c r="Q32" s="3">
        <v>64.537999999999997</v>
      </c>
      <c r="R32" s="3">
        <v>72.62</v>
      </c>
      <c r="S32" s="3">
        <v>21.434999999999999</v>
      </c>
      <c r="T32" s="3">
        <v>20.460999999999999</v>
      </c>
      <c r="U32" s="3">
        <v>19.89</v>
      </c>
      <c r="V32" s="3">
        <v>20.018999999999998</v>
      </c>
      <c r="W32" s="3">
        <v>9.8999999999999993E+37</v>
      </c>
      <c r="X32" s="3">
        <v>1128.0409999999999</v>
      </c>
    </row>
    <row r="33" spans="1:24" x14ac:dyDescent="0.3">
      <c r="A33" s="3">
        <v>32</v>
      </c>
      <c r="B33" s="51">
        <v>43341.454247106478</v>
      </c>
      <c r="C33" s="3">
        <v>436.89200499999998</v>
      </c>
      <c r="D33" s="3">
        <v>421.85578600000002</v>
      </c>
      <c r="E33" s="3">
        <v>748.88722900000005</v>
      </c>
      <c r="F33" s="3">
        <v>19.140999999999998</v>
      </c>
      <c r="G33" s="3">
        <v>18.681000000000001</v>
      </c>
      <c r="H33" s="3">
        <v>20.373000000000001</v>
      </c>
      <c r="I33" s="3">
        <v>17.817</v>
      </c>
      <c r="J33" s="3">
        <v>18.608000000000001</v>
      </c>
      <c r="K33" s="3">
        <v>19.803000000000001</v>
      </c>
      <c r="L33" s="3">
        <v>359.16300000000001</v>
      </c>
      <c r="M33" s="3">
        <v>271.76100000000002</v>
      </c>
      <c r="N33" s="3">
        <v>175.179</v>
      </c>
      <c r="O33" s="3">
        <v>128.85499999999999</v>
      </c>
      <c r="P33" s="3">
        <v>86.123000000000005</v>
      </c>
      <c r="Q33" s="3">
        <v>68.317999999999998</v>
      </c>
      <c r="R33" s="3">
        <v>72.358999999999995</v>
      </c>
      <c r="S33" s="3">
        <v>21.606000000000002</v>
      </c>
      <c r="T33" s="3">
        <v>20.556999999999999</v>
      </c>
      <c r="U33" s="3">
        <v>20.134</v>
      </c>
      <c r="V33" s="3">
        <v>20.079000000000001</v>
      </c>
      <c r="W33" s="3">
        <v>9.8999999999999993E+37</v>
      </c>
      <c r="X33" s="3">
        <v>9.8999999999999993E+37</v>
      </c>
    </row>
    <row r="34" spans="1:24" x14ac:dyDescent="0.3">
      <c r="A34" s="3">
        <v>33</v>
      </c>
      <c r="B34" s="51">
        <v>43341.454312499998</v>
      </c>
      <c r="C34" s="3">
        <v>436.89285000000001</v>
      </c>
      <c r="D34" s="3">
        <v>421.80361299999998</v>
      </c>
      <c r="E34" s="3">
        <v>748.950377</v>
      </c>
      <c r="F34" s="3">
        <v>19.196000000000002</v>
      </c>
      <c r="G34" s="3">
        <v>18.681000000000001</v>
      </c>
      <c r="H34" s="3">
        <v>20.539000000000001</v>
      </c>
      <c r="I34" s="3">
        <v>17.725000000000001</v>
      </c>
      <c r="J34" s="3">
        <v>18.608000000000001</v>
      </c>
      <c r="K34" s="3">
        <v>19.95</v>
      </c>
      <c r="L34" s="3">
        <v>365.18400000000003</v>
      </c>
      <c r="M34" s="3">
        <v>267.49099999999999</v>
      </c>
      <c r="N34" s="3">
        <v>179.511</v>
      </c>
      <c r="O34" s="3">
        <v>138.36199999999999</v>
      </c>
      <c r="P34" s="3">
        <v>90.652000000000001</v>
      </c>
      <c r="Q34" s="3">
        <v>70.888000000000005</v>
      </c>
      <c r="R34" s="3">
        <v>76.77</v>
      </c>
      <c r="S34" s="3">
        <v>21.863</v>
      </c>
      <c r="T34" s="3">
        <v>20.686</v>
      </c>
      <c r="U34" s="3">
        <v>20.3</v>
      </c>
      <c r="V34" s="3">
        <v>20.116</v>
      </c>
      <c r="W34" s="3">
        <v>9.8999999999999993E+37</v>
      </c>
      <c r="X34" s="3">
        <v>9.8999999999999993E+37</v>
      </c>
    </row>
    <row r="35" spans="1:24" x14ac:dyDescent="0.3">
      <c r="A35" s="3">
        <v>34</v>
      </c>
      <c r="B35" s="51">
        <v>43341.454377893519</v>
      </c>
      <c r="C35" s="3">
        <v>436.88864699999999</v>
      </c>
      <c r="D35" s="3">
        <v>421.84737200000001</v>
      </c>
      <c r="E35" s="3">
        <v>748.93185900000003</v>
      </c>
      <c r="F35" s="3">
        <v>19.399000000000001</v>
      </c>
      <c r="G35" s="3">
        <v>18.681000000000001</v>
      </c>
      <c r="H35" s="3">
        <v>20.576000000000001</v>
      </c>
      <c r="I35" s="3">
        <v>18.056000000000001</v>
      </c>
      <c r="J35" s="3">
        <v>18.608000000000001</v>
      </c>
      <c r="K35" s="3">
        <v>20.024000000000001</v>
      </c>
      <c r="L35" s="3">
        <v>375.125</v>
      </c>
      <c r="M35" s="3">
        <v>284.22699999999998</v>
      </c>
      <c r="N35" s="3">
        <v>199.60300000000001</v>
      </c>
      <c r="O35" s="3">
        <v>148.78</v>
      </c>
      <c r="P35" s="3">
        <v>95.11</v>
      </c>
      <c r="Q35" s="3">
        <v>74.201999999999998</v>
      </c>
      <c r="R35" s="3">
        <v>78.683000000000007</v>
      </c>
      <c r="S35" s="3">
        <v>22.32</v>
      </c>
      <c r="T35" s="3">
        <v>20.815000000000001</v>
      </c>
      <c r="U35" s="3">
        <v>20.355</v>
      </c>
      <c r="V35" s="3">
        <v>20.189</v>
      </c>
      <c r="W35" s="3">
        <v>9.8999999999999993E+37</v>
      </c>
      <c r="X35" s="3">
        <v>9.8999999999999993E+37</v>
      </c>
    </row>
    <row r="36" spans="1:24" x14ac:dyDescent="0.3">
      <c r="A36" s="3">
        <v>35</v>
      </c>
      <c r="B36" s="51">
        <v>43341.454443171293</v>
      </c>
      <c r="C36" s="3">
        <v>436.84492899999998</v>
      </c>
      <c r="D36" s="3">
        <v>421.88776000000001</v>
      </c>
      <c r="E36" s="3">
        <v>748.90743899999995</v>
      </c>
      <c r="F36" s="3">
        <v>19.425000000000001</v>
      </c>
      <c r="G36" s="3">
        <v>18.670999999999999</v>
      </c>
      <c r="H36" s="3">
        <v>20.675999999999998</v>
      </c>
      <c r="I36" s="3">
        <v>18.009</v>
      </c>
      <c r="J36" s="3">
        <v>18.45</v>
      </c>
      <c r="K36" s="3">
        <v>20.178999999999998</v>
      </c>
      <c r="L36" s="3">
        <v>372.06599999999997</v>
      </c>
      <c r="M36" s="3">
        <v>289.30500000000001</v>
      </c>
      <c r="N36" s="3">
        <v>198.39500000000001</v>
      </c>
      <c r="O36" s="3">
        <v>145.595</v>
      </c>
      <c r="P36" s="3">
        <v>98.314999999999998</v>
      </c>
      <c r="Q36" s="3">
        <v>75.644000000000005</v>
      </c>
      <c r="R36" s="3">
        <v>80.213999999999999</v>
      </c>
      <c r="S36" s="3">
        <v>22.529</v>
      </c>
      <c r="T36" s="3">
        <v>20.878</v>
      </c>
      <c r="U36" s="3">
        <v>20.437000000000001</v>
      </c>
      <c r="V36" s="3">
        <v>20.216000000000001</v>
      </c>
      <c r="W36" s="3">
        <v>9.8999999999999993E+37</v>
      </c>
      <c r="X36" s="3">
        <v>185.49299999999999</v>
      </c>
    </row>
    <row r="37" spans="1:24" x14ac:dyDescent="0.3">
      <c r="A37" s="3">
        <v>36</v>
      </c>
      <c r="B37" s="51">
        <v>43341.454508333336</v>
      </c>
      <c r="C37" s="3">
        <v>436.90125499999999</v>
      </c>
      <c r="D37" s="3">
        <v>421.769948</v>
      </c>
      <c r="E37" s="3">
        <v>748.82408099999998</v>
      </c>
      <c r="F37" s="3">
        <v>19.571999999999999</v>
      </c>
      <c r="G37" s="3">
        <v>18.690000000000001</v>
      </c>
      <c r="H37" s="3">
        <v>21.08</v>
      </c>
      <c r="I37" s="3">
        <v>18.045999999999999</v>
      </c>
      <c r="J37" s="3">
        <v>18.486999999999998</v>
      </c>
      <c r="K37" s="3">
        <v>20.363</v>
      </c>
      <c r="L37" s="3">
        <v>394.20400000000001</v>
      </c>
      <c r="M37" s="3">
        <v>297.53199999999998</v>
      </c>
      <c r="N37" s="3">
        <v>195.428</v>
      </c>
      <c r="O37" s="3">
        <v>142.29300000000001</v>
      </c>
      <c r="P37" s="3">
        <v>98.994</v>
      </c>
      <c r="Q37" s="3">
        <v>76.334999999999994</v>
      </c>
      <c r="R37" s="3">
        <v>84.819000000000003</v>
      </c>
      <c r="S37" s="3">
        <v>22.911000000000001</v>
      </c>
      <c r="T37" s="3">
        <v>20.896000000000001</v>
      </c>
      <c r="U37" s="3">
        <v>20.657</v>
      </c>
      <c r="V37" s="3">
        <v>20.308</v>
      </c>
      <c r="W37" s="3">
        <v>9.8999999999999993E+37</v>
      </c>
      <c r="X37" s="3">
        <v>9.8999999999999993E+37</v>
      </c>
    </row>
    <row r="38" spans="1:24" x14ac:dyDescent="0.3">
      <c r="A38" s="3">
        <v>37</v>
      </c>
      <c r="B38" s="51">
        <v>43341.454573842595</v>
      </c>
      <c r="C38" s="3">
        <v>436.78271999999998</v>
      </c>
      <c r="D38" s="3">
        <v>421.83138000000002</v>
      </c>
      <c r="E38" s="3">
        <v>748.97816999999998</v>
      </c>
      <c r="F38" s="3">
        <v>19.527000000000001</v>
      </c>
      <c r="G38" s="3">
        <v>18.792000000000002</v>
      </c>
      <c r="H38" s="3">
        <v>21.256</v>
      </c>
      <c r="I38" s="3">
        <v>17.872</v>
      </c>
      <c r="J38" s="3">
        <v>18.773</v>
      </c>
      <c r="K38" s="3">
        <v>20.391999999999999</v>
      </c>
      <c r="L38" s="3">
        <v>420.39299999999997</v>
      </c>
      <c r="M38" s="3">
        <v>333.77499999999998</v>
      </c>
      <c r="N38" s="3">
        <v>207.24</v>
      </c>
      <c r="O38" s="3">
        <v>145.22200000000001</v>
      </c>
      <c r="P38" s="3">
        <v>97.863</v>
      </c>
      <c r="Q38" s="3">
        <v>74.503</v>
      </c>
      <c r="R38" s="3">
        <v>84.846000000000004</v>
      </c>
      <c r="S38" s="3">
        <v>23.084</v>
      </c>
      <c r="T38" s="3">
        <v>21.311</v>
      </c>
      <c r="U38" s="3">
        <v>20.686</v>
      </c>
      <c r="V38" s="3">
        <v>20.428999999999998</v>
      </c>
      <c r="W38" s="3">
        <v>9.8999999999999993E+37</v>
      </c>
      <c r="X38" s="3">
        <v>9.8999999999999993E+37</v>
      </c>
    </row>
    <row r="39" spans="1:24" x14ac:dyDescent="0.3">
      <c r="A39" s="3">
        <v>38</v>
      </c>
      <c r="B39" s="51">
        <v>43341.454642129633</v>
      </c>
      <c r="C39" s="3">
        <v>436.83064100000001</v>
      </c>
      <c r="D39" s="3">
        <v>421.77752600000002</v>
      </c>
      <c r="E39" s="3">
        <v>748.89396599999998</v>
      </c>
      <c r="F39" s="3">
        <v>19.646000000000001</v>
      </c>
      <c r="G39" s="3">
        <v>18.745000000000001</v>
      </c>
      <c r="H39" s="3">
        <v>21.300999999999998</v>
      </c>
      <c r="I39" s="3">
        <v>18.100999999999999</v>
      </c>
      <c r="J39" s="3">
        <v>18.670999999999999</v>
      </c>
      <c r="K39" s="3">
        <v>20.417999999999999</v>
      </c>
      <c r="L39" s="3">
        <v>471.488</v>
      </c>
      <c r="M39" s="3">
        <v>359.94400000000002</v>
      </c>
      <c r="N39" s="3">
        <v>230.262</v>
      </c>
      <c r="O39" s="3">
        <v>173.07</v>
      </c>
      <c r="P39" s="3">
        <v>109.14</v>
      </c>
      <c r="Q39" s="3">
        <v>82.003</v>
      </c>
      <c r="R39" s="3">
        <v>86.361000000000004</v>
      </c>
      <c r="S39" s="3">
        <v>23.638000000000002</v>
      </c>
      <c r="T39" s="3">
        <v>21.448</v>
      </c>
      <c r="U39" s="3">
        <v>20.675999999999998</v>
      </c>
      <c r="V39" s="3">
        <v>20.51</v>
      </c>
      <c r="W39" s="3">
        <v>9.8999999999999993E+37</v>
      </c>
      <c r="X39" s="3">
        <v>9.8999999999999993E+37</v>
      </c>
    </row>
    <row r="40" spans="1:24" x14ac:dyDescent="0.3">
      <c r="A40" s="3">
        <v>39</v>
      </c>
      <c r="B40" s="51">
        <v>43341.454707407407</v>
      </c>
      <c r="C40" s="3">
        <v>436.85165499999999</v>
      </c>
      <c r="D40" s="3">
        <v>421.78846600000003</v>
      </c>
      <c r="E40" s="3">
        <v>748.84597299999996</v>
      </c>
      <c r="F40" s="3">
        <v>19.745999999999999</v>
      </c>
      <c r="G40" s="3">
        <v>18.863</v>
      </c>
      <c r="H40" s="3">
        <v>21.786999999999999</v>
      </c>
      <c r="I40" s="3">
        <v>17.907</v>
      </c>
      <c r="J40" s="3">
        <v>18.863</v>
      </c>
      <c r="K40" s="3">
        <v>20.61</v>
      </c>
      <c r="L40" s="3">
        <v>567.56500000000005</v>
      </c>
      <c r="M40" s="3">
        <v>392.67500000000001</v>
      </c>
      <c r="N40" s="3">
        <v>263.18</v>
      </c>
      <c r="O40" s="3">
        <v>184.04400000000001</v>
      </c>
      <c r="P40" s="3">
        <v>117.69799999999999</v>
      </c>
      <c r="Q40" s="3">
        <v>91.075999999999993</v>
      </c>
      <c r="R40" s="3">
        <v>91.787000000000006</v>
      </c>
      <c r="S40" s="3">
        <v>23.972999999999999</v>
      </c>
      <c r="T40" s="3">
        <v>21.768999999999998</v>
      </c>
      <c r="U40" s="3">
        <v>20.922999999999998</v>
      </c>
      <c r="V40" s="3">
        <v>20.591999999999999</v>
      </c>
      <c r="W40" s="3">
        <v>9.8999999999999993E+37</v>
      </c>
      <c r="X40" s="3">
        <v>9.8999999999999993E+37</v>
      </c>
    </row>
    <row r="41" spans="1:24" x14ac:dyDescent="0.3">
      <c r="A41" s="3">
        <v>40</v>
      </c>
      <c r="B41" s="51">
        <v>43341.454772453704</v>
      </c>
      <c r="C41" s="3">
        <v>436.78523300000001</v>
      </c>
      <c r="D41" s="3">
        <v>421.75649199999998</v>
      </c>
      <c r="E41" s="3">
        <v>748.90407600000003</v>
      </c>
      <c r="F41" s="3">
        <v>19.984999999999999</v>
      </c>
      <c r="G41" s="3">
        <v>18.753</v>
      </c>
      <c r="H41" s="3">
        <v>22.263999999999999</v>
      </c>
      <c r="I41" s="3">
        <v>18.183</v>
      </c>
      <c r="J41" s="3">
        <v>18.587</v>
      </c>
      <c r="K41" s="3">
        <v>21.033000000000001</v>
      </c>
      <c r="L41" s="3">
        <v>679.72199999999998</v>
      </c>
      <c r="M41" s="3">
        <v>444.09500000000003</v>
      </c>
      <c r="N41" s="3">
        <v>283.99200000000002</v>
      </c>
      <c r="O41" s="3">
        <v>205.71199999999999</v>
      </c>
      <c r="P41" s="3">
        <v>131.607</v>
      </c>
      <c r="Q41" s="3">
        <v>100.09099999999999</v>
      </c>
      <c r="R41" s="3">
        <v>102.038</v>
      </c>
      <c r="S41" s="3">
        <v>24.847000000000001</v>
      </c>
      <c r="T41" s="3">
        <v>21.768999999999998</v>
      </c>
      <c r="U41" s="3">
        <v>21.234999999999999</v>
      </c>
      <c r="V41" s="3">
        <v>20.812000000000001</v>
      </c>
      <c r="W41" s="3">
        <v>477.73200000000003</v>
      </c>
      <c r="X41" s="3">
        <v>9.8999999999999993E+37</v>
      </c>
    </row>
    <row r="42" spans="1:24" x14ac:dyDescent="0.3">
      <c r="A42" s="3">
        <v>41</v>
      </c>
      <c r="B42" s="51">
        <v>43341.454838078702</v>
      </c>
      <c r="C42" s="3">
        <v>436.703689</v>
      </c>
      <c r="D42" s="3">
        <v>421.769948</v>
      </c>
      <c r="E42" s="3">
        <v>748.81735500000002</v>
      </c>
      <c r="F42" s="3">
        <v>20.058</v>
      </c>
      <c r="G42" s="3">
        <v>18.899999999999999</v>
      </c>
      <c r="H42" s="3">
        <v>23.119</v>
      </c>
      <c r="I42" s="3">
        <v>17.943999999999999</v>
      </c>
      <c r="J42" s="3">
        <v>18.992000000000001</v>
      </c>
      <c r="K42" s="3">
        <v>21.254000000000001</v>
      </c>
      <c r="L42" s="3">
        <v>750.38199999999995</v>
      </c>
      <c r="M42" s="3">
        <v>498.113</v>
      </c>
      <c r="N42" s="3">
        <v>312.83699999999999</v>
      </c>
      <c r="O42" s="3">
        <v>226.83500000000001</v>
      </c>
      <c r="P42" s="3">
        <v>140.53100000000001</v>
      </c>
      <c r="Q42" s="3">
        <v>111.023</v>
      </c>
      <c r="R42" s="3">
        <v>111.68899999999999</v>
      </c>
      <c r="S42" s="3">
        <v>25.483000000000001</v>
      </c>
      <c r="T42" s="3">
        <v>22.481999999999999</v>
      </c>
      <c r="U42" s="3">
        <v>21.401</v>
      </c>
      <c r="V42" s="3">
        <v>20.812000000000001</v>
      </c>
      <c r="W42" s="3">
        <v>9.8999999999999993E+37</v>
      </c>
      <c r="X42" s="3">
        <v>9.8999999999999993E+37</v>
      </c>
    </row>
    <row r="43" spans="1:24" x14ac:dyDescent="0.3">
      <c r="A43" s="3">
        <v>42</v>
      </c>
      <c r="B43" s="51">
        <v>43341.454903356484</v>
      </c>
      <c r="C43" s="3">
        <v>436.69360499999999</v>
      </c>
      <c r="D43" s="3">
        <v>421.75059399999998</v>
      </c>
      <c r="E43" s="3">
        <v>748.84261000000004</v>
      </c>
      <c r="F43" s="3">
        <v>19.911000000000001</v>
      </c>
      <c r="G43" s="3">
        <v>19.157</v>
      </c>
      <c r="H43" s="3">
        <v>24.01</v>
      </c>
      <c r="I43" s="3">
        <v>18.183</v>
      </c>
      <c r="J43" s="3">
        <v>18.954999999999998</v>
      </c>
      <c r="K43" s="3">
        <v>21.401</v>
      </c>
      <c r="L43" s="3">
        <v>799.399</v>
      </c>
      <c r="M43" s="3">
        <v>508.21899999999999</v>
      </c>
      <c r="N43" s="3">
        <v>328.07600000000002</v>
      </c>
      <c r="O43" s="3">
        <v>247.46799999999999</v>
      </c>
      <c r="P43" s="3">
        <v>159.17400000000001</v>
      </c>
      <c r="Q43" s="3">
        <v>126.913</v>
      </c>
      <c r="R43" s="3">
        <v>122.214</v>
      </c>
      <c r="S43" s="3">
        <v>26.847000000000001</v>
      </c>
      <c r="T43" s="3">
        <v>22.954999999999998</v>
      </c>
      <c r="U43" s="3">
        <v>21.510999999999999</v>
      </c>
      <c r="V43" s="3">
        <v>21.346</v>
      </c>
      <c r="W43" s="3">
        <v>9.8999999999999993E+37</v>
      </c>
      <c r="X43" s="3">
        <v>879.14400000000001</v>
      </c>
    </row>
    <row r="44" spans="1:24" x14ac:dyDescent="0.3">
      <c r="A44" s="3">
        <v>43</v>
      </c>
      <c r="B44" s="51">
        <v>43341.454968634258</v>
      </c>
      <c r="C44" s="3">
        <v>436.67762699999997</v>
      </c>
      <c r="D44" s="3">
        <v>421.70852600000001</v>
      </c>
      <c r="E44" s="3">
        <v>748.81229900000005</v>
      </c>
      <c r="F44" s="3">
        <v>20.334</v>
      </c>
      <c r="G44" s="3">
        <v>19.268000000000001</v>
      </c>
      <c r="H44" s="3">
        <v>25.082999999999998</v>
      </c>
      <c r="I44" s="3">
        <v>17.815000000000001</v>
      </c>
      <c r="J44" s="3">
        <v>19.213000000000001</v>
      </c>
      <c r="K44" s="3">
        <v>22.135999999999999</v>
      </c>
      <c r="L44" s="3">
        <v>836.84400000000005</v>
      </c>
      <c r="M44" s="3">
        <v>545.45500000000004</v>
      </c>
      <c r="N44" s="3">
        <v>352.29199999999997</v>
      </c>
      <c r="O44" s="3">
        <v>262.58499999999998</v>
      </c>
      <c r="P44" s="3">
        <v>170.39</v>
      </c>
      <c r="Q44" s="3">
        <v>139.601</v>
      </c>
      <c r="R44" s="3">
        <v>136.31899999999999</v>
      </c>
      <c r="S44" s="3">
        <v>27.648</v>
      </c>
      <c r="T44" s="3">
        <v>23.681999999999999</v>
      </c>
      <c r="U44" s="3">
        <v>22.135999999999999</v>
      </c>
      <c r="V44" s="3">
        <v>21.603000000000002</v>
      </c>
      <c r="W44" s="3">
        <v>9.8999999999999993E+37</v>
      </c>
      <c r="X44" s="3">
        <v>9.8999999999999993E+37</v>
      </c>
    </row>
    <row r="45" spans="1:24" x14ac:dyDescent="0.3">
      <c r="A45" s="3">
        <v>44</v>
      </c>
      <c r="B45" s="51">
        <v>43341.455036921296</v>
      </c>
      <c r="C45" s="3">
        <v>436.67090100000001</v>
      </c>
      <c r="D45" s="3">
        <v>421.68243899999999</v>
      </c>
      <c r="E45" s="3">
        <v>748.83671900000002</v>
      </c>
      <c r="F45" s="3">
        <v>20.876000000000001</v>
      </c>
      <c r="G45" s="3">
        <v>19.276</v>
      </c>
      <c r="H45" s="3">
        <v>25.617999999999999</v>
      </c>
      <c r="I45" s="3">
        <v>18.577000000000002</v>
      </c>
      <c r="J45" s="3">
        <v>19.036999999999999</v>
      </c>
      <c r="K45" s="3">
        <v>22.798999999999999</v>
      </c>
      <c r="L45" s="3">
        <v>867.351</v>
      </c>
      <c r="M45" s="3">
        <v>588.59</v>
      </c>
      <c r="N45" s="3">
        <v>387.87299999999999</v>
      </c>
      <c r="O45" s="3">
        <v>284.82100000000003</v>
      </c>
      <c r="P45" s="3">
        <v>187.131</v>
      </c>
      <c r="Q45" s="3">
        <v>145.04599999999999</v>
      </c>
      <c r="R45" s="3">
        <v>144.64400000000001</v>
      </c>
      <c r="S45" s="3">
        <v>29.329000000000001</v>
      </c>
      <c r="T45" s="3">
        <v>24.2</v>
      </c>
      <c r="U45" s="3">
        <v>22.344000000000001</v>
      </c>
      <c r="V45" s="3">
        <v>21.942</v>
      </c>
      <c r="W45" s="3">
        <v>9.8999999999999993E+37</v>
      </c>
      <c r="X45" s="3">
        <v>9.8999999999999993E+37</v>
      </c>
    </row>
    <row r="46" spans="1:24" x14ac:dyDescent="0.3">
      <c r="A46" s="3">
        <v>45</v>
      </c>
      <c r="B46" s="51">
        <v>43341.455102430555</v>
      </c>
      <c r="C46" s="3">
        <v>436.65912700000001</v>
      </c>
      <c r="D46" s="3">
        <v>421.70347299999997</v>
      </c>
      <c r="E46" s="3">
        <v>748.78198999999995</v>
      </c>
      <c r="F46" s="3">
        <v>21.335000000000001</v>
      </c>
      <c r="G46" s="3">
        <v>19.294</v>
      </c>
      <c r="H46" s="3">
        <v>26.492000000000001</v>
      </c>
      <c r="I46" s="3">
        <v>18.594999999999999</v>
      </c>
      <c r="J46" s="3">
        <v>18.834</v>
      </c>
      <c r="K46" s="3">
        <v>23.49</v>
      </c>
      <c r="L46" s="3">
        <v>893.37300000000005</v>
      </c>
      <c r="M46" s="3">
        <v>661.952</v>
      </c>
      <c r="N46" s="3">
        <v>419.23399999999998</v>
      </c>
      <c r="O46" s="3">
        <v>308.85899999999998</v>
      </c>
      <c r="P46" s="3">
        <v>194.375</v>
      </c>
      <c r="Q46" s="3">
        <v>150.83500000000001</v>
      </c>
      <c r="R46" s="3">
        <v>149.37</v>
      </c>
      <c r="S46" s="3">
        <v>30.657</v>
      </c>
      <c r="T46" s="3">
        <v>24.454000000000001</v>
      </c>
      <c r="U46" s="3">
        <v>22.908000000000001</v>
      </c>
      <c r="V46" s="3">
        <v>22.163</v>
      </c>
      <c r="W46" s="3">
        <v>9.8999999999999993E+37</v>
      </c>
      <c r="X46" s="3">
        <v>9.8999999999999993E+37</v>
      </c>
    </row>
    <row r="47" spans="1:24" x14ac:dyDescent="0.3">
      <c r="A47" s="3">
        <v>46</v>
      </c>
      <c r="B47" s="51">
        <v>43341.45516759259</v>
      </c>
      <c r="C47" s="3">
        <v>436.66165000000001</v>
      </c>
      <c r="D47" s="3">
        <v>421.690853</v>
      </c>
      <c r="E47" s="3">
        <v>748.79124400000001</v>
      </c>
      <c r="F47" s="3">
        <v>21.684999999999999</v>
      </c>
      <c r="G47" s="3">
        <v>18.503</v>
      </c>
      <c r="H47" s="3">
        <v>28.091999999999999</v>
      </c>
      <c r="I47" s="3">
        <v>18.283000000000001</v>
      </c>
      <c r="J47" s="3">
        <v>19.385999999999999</v>
      </c>
      <c r="K47" s="3">
        <v>23.8</v>
      </c>
      <c r="L47" s="3">
        <v>898.54700000000003</v>
      </c>
      <c r="M47" s="3">
        <v>722.245</v>
      </c>
      <c r="N47" s="3">
        <v>479.43700000000001</v>
      </c>
      <c r="O47" s="3">
        <v>351.89499999999998</v>
      </c>
      <c r="P47" s="3">
        <v>225.96299999999999</v>
      </c>
      <c r="Q47" s="3">
        <v>165.61199999999999</v>
      </c>
      <c r="R47" s="3">
        <v>159.32900000000001</v>
      </c>
      <c r="S47" s="3">
        <v>31.712</v>
      </c>
      <c r="T47" s="3">
        <v>25.291</v>
      </c>
      <c r="U47" s="3">
        <v>23.254000000000001</v>
      </c>
      <c r="V47" s="3">
        <v>21.702999999999999</v>
      </c>
      <c r="W47" s="3">
        <v>9.8999999999999993E+37</v>
      </c>
      <c r="X47" s="3">
        <v>9.8999999999999993E+37</v>
      </c>
    </row>
    <row r="48" spans="1:24" x14ac:dyDescent="0.3">
      <c r="A48" s="3">
        <v>47</v>
      </c>
      <c r="B48" s="51">
        <v>43341.455233101849</v>
      </c>
      <c r="C48" s="3">
        <v>436.61120599999998</v>
      </c>
      <c r="D48" s="3">
        <v>421.64541300000002</v>
      </c>
      <c r="E48" s="3">
        <v>748.82408099999998</v>
      </c>
      <c r="F48" s="3">
        <v>22.253</v>
      </c>
      <c r="G48" s="3">
        <v>19.055</v>
      </c>
      <c r="H48" s="3">
        <v>29.02</v>
      </c>
      <c r="I48" s="3">
        <v>18.228000000000002</v>
      </c>
      <c r="J48" s="3">
        <v>19.606999999999999</v>
      </c>
      <c r="K48" s="3">
        <v>24.472999999999999</v>
      </c>
      <c r="L48" s="3">
        <v>897.59</v>
      </c>
      <c r="M48" s="3">
        <v>728.36099999999999</v>
      </c>
      <c r="N48" s="3">
        <v>512.62800000000004</v>
      </c>
      <c r="O48" s="3">
        <v>383.90300000000002</v>
      </c>
      <c r="P48" s="3">
        <v>247.386</v>
      </c>
      <c r="Q48" s="3">
        <v>181.471</v>
      </c>
      <c r="R48" s="3">
        <v>171.595</v>
      </c>
      <c r="S48" s="3">
        <v>32.820999999999998</v>
      </c>
      <c r="T48" s="3">
        <v>26.018999999999998</v>
      </c>
      <c r="U48" s="3">
        <v>23.745000000000001</v>
      </c>
      <c r="V48" s="3">
        <v>22.216999999999999</v>
      </c>
      <c r="W48" s="3">
        <v>9.8999999999999993E+37</v>
      </c>
      <c r="X48" s="3">
        <v>9.8999999999999993E+37</v>
      </c>
    </row>
    <row r="49" spans="1:24" x14ac:dyDescent="0.3">
      <c r="A49" s="3">
        <v>48</v>
      </c>
      <c r="B49" s="51">
        <v>43341.45529849537</v>
      </c>
      <c r="C49" s="3">
        <v>436.518732</v>
      </c>
      <c r="D49" s="3">
        <v>421.59912700000001</v>
      </c>
      <c r="E49" s="3">
        <v>748.74156900000003</v>
      </c>
      <c r="F49" s="3">
        <v>21.960999999999999</v>
      </c>
      <c r="G49" s="3">
        <v>20.03</v>
      </c>
      <c r="H49" s="3">
        <v>29.802</v>
      </c>
      <c r="I49" s="3">
        <v>18.632000000000001</v>
      </c>
      <c r="J49" s="3">
        <v>19.625</v>
      </c>
      <c r="K49" s="3">
        <v>24.018000000000001</v>
      </c>
      <c r="L49" s="3">
        <v>890.34400000000005</v>
      </c>
      <c r="M49" s="3">
        <v>754.96199999999999</v>
      </c>
      <c r="N49" s="3">
        <v>535.50400000000002</v>
      </c>
      <c r="O49" s="3">
        <v>413.75</v>
      </c>
      <c r="P49" s="3">
        <v>261.07799999999997</v>
      </c>
      <c r="Q49" s="3">
        <v>195.333</v>
      </c>
      <c r="R49" s="3">
        <v>184.53200000000001</v>
      </c>
      <c r="S49" s="3">
        <v>34.222000000000001</v>
      </c>
      <c r="T49" s="3">
        <v>26.71</v>
      </c>
      <c r="U49" s="3">
        <v>23.581</v>
      </c>
      <c r="V49" s="3">
        <v>23.126999999999999</v>
      </c>
      <c r="W49" s="3">
        <v>9.8999999999999993E+37</v>
      </c>
      <c r="X49" s="3">
        <v>9.8999999999999993E+37</v>
      </c>
    </row>
    <row r="50" spans="1:24" x14ac:dyDescent="0.3">
      <c r="A50" s="3">
        <v>49</v>
      </c>
      <c r="B50" s="51">
        <v>43341.455356365739</v>
      </c>
      <c r="C50" s="3">
        <v>436.51368500000001</v>
      </c>
      <c r="D50" s="3">
        <v>421.608386</v>
      </c>
      <c r="E50" s="3">
        <v>748.68179499999997</v>
      </c>
      <c r="F50" s="3">
        <v>22.998999999999999</v>
      </c>
      <c r="G50" s="3">
        <v>20.010999999999999</v>
      </c>
      <c r="H50" s="3">
        <v>30.712</v>
      </c>
      <c r="I50" s="3">
        <v>18.079999999999998</v>
      </c>
      <c r="J50" s="3">
        <v>19.846</v>
      </c>
      <c r="K50" s="3">
        <v>24.981999999999999</v>
      </c>
      <c r="L50" s="3">
        <v>897.53399999999999</v>
      </c>
      <c r="M50" s="3">
        <v>787.29</v>
      </c>
      <c r="N50" s="3">
        <v>557.11300000000006</v>
      </c>
      <c r="O50" s="3">
        <v>415.94499999999999</v>
      </c>
      <c r="P50" s="3">
        <v>276.37799999999999</v>
      </c>
      <c r="Q50" s="3">
        <v>202.72200000000001</v>
      </c>
      <c r="R50" s="3">
        <v>187.20500000000001</v>
      </c>
      <c r="S50" s="3">
        <v>35.058999999999997</v>
      </c>
      <c r="T50" s="3">
        <v>27.256</v>
      </c>
      <c r="U50" s="3">
        <v>24.4</v>
      </c>
      <c r="V50" s="3">
        <v>23.271999999999998</v>
      </c>
      <c r="W50" s="3">
        <v>9.8999999999999993E+37</v>
      </c>
      <c r="X50" s="3">
        <v>9.8999999999999993E+37</v>
      </c>
    </row>
    <row r="51" spans="1:24" x14ac:dyDescent="0.3">
      <c r="A51" s="3">
        <v>50</v>
      </c>
      <c r="B51" s="51">
        <v>43341.455414583332</v>
      </c>
      <c r="C51" s="3">
        <v>436.46408400000001</v>
      </c>
      <c r="D51" s="3">
        <v>421.63194700000003</v>
      </c>
      <c r="E51" s="3">
        <v>748.68263100000001</v>
      </c>
      <c r="F51" s="3">
        <v>23.835999999999999</v>
      </c>
      <c r="G51" s="3">
        <v>19.736000000000001</v>
      </c>
      <c r="H51" s="3">
        <v>31.911999999999999</v>
      </c>
      <c r="I51" s="3">
        <v>19.018000000000001</v>
      </c>
      <c r="J51" s="3">
        <v>18.981999999999999</v>
      </c>
      <c r="K51" s="3">
        <v>25.928000000000001</v>
      </c>
      <c r="L51" s="3">
        <v>894.58799999999997</v>
      </c>
      <c r="M51" s="3">
        <v>823.54499999999996</v>
      </c>
      <c r="N51" s="3">
        <v>591.48099999999999</v>
      </c>
      <c r="O51" s="3">
        <v>440.96300000000002</v>
      </c>
      <c r="P51" s="3">
        <v>287.87400000000002</v>
      </c>
      <c r="Q51" s="3">
        <v>214.786</v>
      </c>
      <c r="R51" s="3">
        <v>193.435</v>
      </c>
      <c r="S51" s="3">
        <v>37.612000000000002</v>
      </c>
      <c r="T51" s="3">
        <v>27.236999999999998</v>
      </c>
      <c r="U51" s="3">
        <v>25.218</v>
      </c>
      <c r="V51" s="3">
        <v>23.853999999999999</v>
      </c>
      <c r="W51" s="3">
        <v>9.8999999999999993E+37</v>
      </c>
      <c r="X51" s="3">
        <v>9.8999999999999993E+37</v>
      </c>
    </row>
    <row r="52" spans="1:24" x14ac:dyDescent="0.3">
      <c r="A52" s="3">
        <v>51</v>
      </c>
      <c r="B52" s="51">
        <v>43341.455474305556</v>
      </c>
      <c r="C52" s="3">
        <v>436.43382000000003</v>
      </c>
      <c r="D52" s="3">
        <v>421.53684900000002</v>
      </c>
      <c r="E52" s="3">
        <v>748.66326600000002</v>
      </c>
      <c r="F52" s="3">
        <v>24.254000000000001</v>
      </c>
      <c r="G52" s="3">
        <v>20.231999999999999</v>
      </c>
      <c r="H52" s="3">
        <v>33.749000000000002</v>
      </c>
      <c r="I52" s="3">
        <v>19.367999999999999</v>
      </c>
      <c r="J52" s="3">
        <v>20.03</v>
      </c>
      <c r="K52" s="3">
        <v>26.472999999999999</v>
      </c>
      <c r="L52" s="3">
        <v>888.25199999999995</v>
      </c>
      <c r="M52" s="3">
        <v>876.11500000000001</v>
      </c>
      <c r="N52" s="3">
        <v>680.83500000000004</v>
      </c>
      <c r="O52" s="3">
        <v>542.524</v>
      </c>
      <c r="P52" s="3">
        <v>356.43099999999998</v>
      </c>
      <c r="Q52" s="3">
        <v>260.69900000000001</v>
      </c>
      <c r="R52" s="3">
        <v>216.19800000000001</v>
      </c>
      <c r="S52" s="3">
        <v>40.380000000000003</v>
      </c>
      <c r="T52" s="3">
        <v>29.164999999999999</v>
      </c>
      <c r="U52" s="3">
        <v>25.582000000000001</v>
      </c>
      <c r="V52" s="3">
        <v>24.436</v>
      </c>
      <c r="W52" s="3">
        <v>9.8999999999999993E+37</v>
      </c>
      <c r="X52" s="3">
        <v>9.8999999999999993E+37</v>
      </c>
    </row>
    <row r="53" spans="1:24" x14ac:dyDescent="0.3">
      <c r="A53" s="3">
        <v>52</v>
      </c>
      <c r="B53" s="51">
        <v>43341.455539699076</v>
      </c>
      <c r="C53" s="3">
        <v>436.33882199999999</v>
      </c>
      <c r="D53" s="3">
        <v>421.53012699999999</v>
      </c>
      <c r="E53" s="3">
        <v>748.629593</v>
      </c>
      <c r="F53" s="3">
        <v>24.818000000000001</v>
      </c>
      <c r="G53" s="3">
        <v>20.765000000000001</v>
      </c>
      <c r="H53" s="3">
        <v>38.222999999999999</v>
      </c>
      <c r="I53" s="3">
        <v>18.448</v>
      </c>
      <c r="J53" s="3">
        <v>20.361000000000001</v>
      </c>
      <c r="K53" s="3">
        <v>27.800999999999998</v>
      </c>
      <c r="L53" s="3">
        <v>894.07299999999998</v>
      </c>
      <c r="M53" s="3">
        <v>918.529</v>
      </c>
      <c r="N53" s="3">
        <v>767.54399999999998</v>
      </c>
      <c r="O53" s="3">
        <v>641.85799999999995</v>
      </c>
      <c r="P53" s="3">
        <v>435.93</v>
      </c>
      <c r="Q53" s="3">
        <v>329.09</v>
      </c>
      <c r="R53" s="3">
        <v>245.26400000000001</v>
      </c>
      <c r="S53" s="3">
        <v>43.472999999999999</v>
      </c>
      <c r="T53" s="3">
        <v>30.966000000000001</v>
      </c>
      <c r="U53" s="3">
        <v>26.655000000000001</v>
      </c>
      <c r="V53" s="3">
        <v>25.126999999999999</v>
      </c>
      <c r="W53" s="3">
        <v>9.8999999999999993E+37</v>
      </c>
      <c r="X53" s="3">
        <v>9.8999999999999993E+37</v>
      </c>
    </row>
    <row r="54" spans="1:24" x14ac:dyDescent="0.3">
      <c r="A54" s="3">
        <v>53</v>
      </c>
      <c r="B54" s="51">
        <v>43341.455604861112</v>
      </c>
      <c r="C54" s="3">
        <v>436.299307</v>
      </c>
      <c r="D54" s="3">
        <v>421.47794299999998</v>
      </c>
      <c r="E54" s="3">
        <v>748.59338200000002</v>
      </c>
      <c r="F54" s="3">
        <v>26.492000000000001</v>
      </c>
      <c r="G54" s="3">
        <v>20.968</v>
      </c>
      <c r="H54" s="3">
        <v>41.585000000000001</v>
      </c>
      <c r="I54" s="3">
        <v>19.68</v>
      </c>
      <c r="J54" s="3">
        <v>19.827000000000002</v>
      </c>
      <c r="K54" s="3">
        <v>29.984000000000002</v>
      </c>
      <c r="L54" s="3">
        <v>894.05399999999997</v>
      </c>
      <c r="M54" s="3">
        <v>936.29499999999996</v>
      </c>
      <c r="N54" s="3">
        <v>810.74699999999996</v>
      </c>
      <c r="O54" s="3">
        <v>689.19899999999996</v>
      </c>
      <c r="P54" s="3">
        <v>490.39299999999997</v>
      </c>
      <c r="Q54" s="3">
        <v>386.70100000000002</v>
      </c>
      <c r="R54" s="3">
        <v>276.55700000000002</v>
      </c>
      <c r="S54" s="3">
        <v>49.427</v>
      </c>
      <c r="T54" s="3">
        <v>32.366999999999997</v>
      </c>
      <c r="U54" s="3">
        <v>28.364999999999998</v>
      </c>
      <c r="V54" s="3">
        <v>26.346</v>
      </c>
      <c r="W54" s="3">
        <v>9.8999999999999993E+37</v>
      </c>
      <c r="X54" s="3">
        <v>9.8999999999999993E+37</v>
      </c>
    </row>
    <row r="55" spans="1:24" x14ac:dyDescent="0.3">
      <c r="A55" s="3">
        <v>54</v>
      </c>
      <c r="B55" s="51">
        <v>43341.455670023148</v>
      </c>
      <c r="C55" s="3">
        <v>436.27660300000002</v>
      </c>
      <c r="D55" s="3">
        <v>421.46953000000002</v>
      </c>
      <c r="E55" s="3">
        <v>748.62453800000003</v>
      </c>
      <c r="F55" s="3">
        <v>28.001000000000001</v>
      </c>
      <c r="G55" s="3">
        <v>21.004000000000001</v>
      </c>
      <c r="H55" s="3">
        <v>45.36</v>
      </c>
      <c r="I55" s="3">
        <v>19.11</v>
      </c>
      <c r="J55" s="3">
        <v>21.114999999999998</v>
      </c>
      <c r="K55" s="3">
        <v>31.838999999999999</v>
      </c>
      <c r="L55" s="3">
        <v>900.42499999999995</v>
      </c>
      <c r="M55" s="3">
        <v>936.53700000000003</v>
      </c>
      <c r="N55" s="3">
        <v>830.29100000000005</v>
      </c>
      <c r="O55" s="3">
        <v>732.70100000000002</v>
      </c>
      <c r="P55" s="3">
        <v>533.48099999999999</v>
      </c>
      <c r="Q55" s="3">
        <v>408.83800000000002</v>
      </c>
      <c r="R55" s="3">
        <v>292.94200000000001</v>
      </c>
      <c r="S55" s="3">
        <v>53.701999999999998</v>
      </c>
      <c r="T55" s="3">
        <v>35.292000000000002</v>
      </c>
      <c r="U55" s="3">
        <v>29.765999999999998</v>
      </c>
      <c r="V55" s="3">
        <v>26.71</v>
      </c>
      <c r="W55" s="3">
        <v>9.8999999999999993E+37</v>
      </c>
      <c r="X55" s="3">
        <v>9.8999999999999993E+37</v>
      </c>
    </row>
    <row r="56" spans="1:24" x14ac:dyDescent="0.3">
      <c r="A56" s="3">
        <v>55</v>
      </c>
      <c r="B56" s="51">
        <v>43341.455735185184</v>
      </c>
      <c r="C56" s="3">
        <v>436.19758300000001</v>
      </c>
      <c r="D56" s="3">
        <v>421.42661600000002</v>
      </c>
      <c r="E56" s="3">
        <v>748.53107999999997</v>
      </c>
      <c r="F56" s="3">
        <v>28.565000000000001</v>
      </c>
      <c r="G56" s="3">
        <v>22.29</v>
      </c>
      <c r="H56" s="3">
        <v>48.232999999999997</v>
      </c>
      <c r="I56" s="3">
        <v>20.231999999999999</v>
      </c>
      <c r="J56" s="3">
        <v>21.17</v>
      </c>
      <c r="K56" s="3">
        <v>32.021000000000001</v>
      </c>
      <c r="L56" s="3">
        <v>907.26</v>
      </c>
      <c r="M56" s="3">
        <v>935.90499999999997</v>
      </c>
      <c r="N56" s="3">
        <v>824.48500000000001</v>
      </c>
      <c r="O56" s="3">
        <v>724.17</v>
      </c>
      <c r="P56" s="3">
        <v>547.88199999999995</v>
      </c>
      <c r="Q56" s="3">
        <v>430.185</v>
      </c>
      <c r="R56" s="3">
        <v>316.44</v>
      </c>
      <c r="S56" s="3">
        <v>59.136000000000003</v>
      </c>
      <c r="T56" s="3">
        <v>37.107999999999997</v>
      </c>
      <c r="U56" s="3">
        <v>29.966000000000001</v>
      </c>
      <c r="V56" s="3">
        <v>28.456</v>
      </c>
      <c r="W56" s="3">
        <v>9.8999999999999993E+37</v>
      </c>
      <c r="X56" s="3">
        <v>9.8999999999999993E+37</v>
      </c>
    </row>
    <row r="57" spans="1:24" x14ac:dyDescent="0.3">
      <c r="A57" s="3">
        <v>56</v>
      </c>
      <c r="B57" s="51">
        <v>43341.455803819445</v>
      </c>
      <c r="C57" s="3">
        <v>436.19673799999998</v>
      </c>
      <c r="D57" s="3">
        <v>421.40052900000001</v>
      </c>
      <c r="E57" s="3">
        <v>748.48729600000001</v>
      </c>
      <c r="F57" s="3">
        <v>31.565999999999999</v>
      </c>
      <c r="G57" s="3">
        <v>20.838999999999999</v>
      </c>
      <c r="H57" s="3">
        <v>51.725000000000001</v>
      </c>
      <c r="I57" s="3">
        <v>20.821000000000002</v>
      </c>
      <c r="J57" s="3">
        <v>21.28</v>
      </c>
      <c r="K57" s="3">
        <v>34.476999999999997</v>
      </c>
      <c r="L57" s="3">
        <v>914.59400000000005</v>
      </c>
      <c r="M57" s="3">
        <v>939.82899999999995</v>
      </c>
      <c r="N57" s="3">
        <v>841.31100000000004</v>
      </c>
      <c r="O57" s="3">
        <v>742.06</v>
      </c>
      <c r="P57" s="3">
        <v>553.22400000000005</v>
      </c>
      <c r="Q57" s="3">
        <v>418.08600000000001</v>
      </c>
      <c r="R57" s="3">
        <v>316.06799999999998</v>
      </c>
      <c r="S57" s="3">
        <v>64.034000000000006</v>
      </c>
      <c r="T57" s="3">
        <v>38.816000000000003</v>
      </c>
      <c r="U57" s="3">
        <v>32.439</v>
      </c>
      <c r="V57" s="3">
        <v>28.582999999999998</v>
      </c>
      <c r="W57" s="3">
        <v>9.8999999999999993E+37</v>
      </c>
      <c r="X57" s="3">
        <v>9.8999999999999993E+37</v>
      </c>
    </row>
    <row r="58" spans="1:24" x14ac:dyDescent="0.3">
      <c r="A58" s="3">
        <v>57</v>
      </c>
      <c r="B58" s="51">
        <v>43341.45586898148</v>
      </c>
      <c r="C58" s="3">
        <v>436.178248</v>
      </c>
      <c r="D58" s="3">
        <v>421.36602900000003</v>
      </c>
      <c r="E58" s="3">
        <v>748.39131099999997</v>
      </c>
      <c r="F58" s="3">
        <v>33.658000000000001</v>
      </c>
      <c r="G58" s="3">
        <v>22.963000000000001</v>
      </c>
      <c r="H58" s="3">
        <v>54.948999999999998</v>
      </c>
      <c r="I58" s="3">
        <v>21.17</v>
      </c>
      <c r="J58" s="3">
        <v>22.253</v>
      </c>
      <c r="K58" s="3">
        <v>35.706000000000003</v>
      </c>
      <c r="L58" s="3">
        <v>917.32799999999997</v>
      </c>
      <c r="M58" s="3">
        <v>953.58100000000002</v>
      </c>
      <c r="N58" s="3">
        <v>835.221</v>
      </c>
      <c r="O58" s="3">
        <v>743.03700000000003</v>
      </c>
      <c r="P58" s="3">
        <v>561.26199999999994</v>
      </c>
      <c r="Q58" s="3">
        <v>419.79</v>
      </c>
      <c r="R58" s="3">
        <v>339.59500000000003</v>
      </c>
      <c r="S58" s="3">
        <v>69.263000000000005</v>
      </c>
      <c r="T58" s="3">
        <v>41.962000000000003</v>
      </c>
      <c r="U58" s="3">
        <v>33.276000000000003</v>
      </c>
      <c r="V58" s="3">
        <v>30.620999999999999</v>
      </c>
      <c r="W58" s="3">
        <v>9.8999999999999993E+37</v>
      </c>
      <c r="X58" s="3">
        <v>9.8999999999999993E+37</v>
      </c>
    </row>
    <row r="59" spans="1:24" x14ac:dyDescent="0.3">
      <c r="A59" s="3">
        <v>58</v>
      </c>
      <c r="B59" s="51">
        <v>43341.455934027777</v>
      </c>
      <c r="C59" s="3">
        <v>436.19337999999999</v>
      </c>
      <c r="D59" s="3">
        <v>421.23895700000003</v>
      </c>
      <c r="E59" s="3">
        <v>748.36521000000005</v>
      </c>
      <c r="F59" s="3">
        <v>35.454000000000001</v>
      </c>
      <c r="G59" s="3">
        <v>23.599</v>
      </c>
      <c r="H59" s="3">
        <v>58.796999999999997</v>
      </c>
      <c r="I59" s="3">
        <v>21.74</v>
      </c>
      <c r="J59" s="3">
        <v>22.654</v>
      </c>
      <c r="K59" s="3">
        <v>37.396000000000001</v>
      </c>
      <c r="L59" s="3">
        <v>914.50199999999995</v>
      </c>
      <c r="M59" s="3">
        <v>963.46799999999996</v>
      </c>
      <c r="N59" s="3">
        <v>846.40099999999995</v>
      </c>
      <c r="O59" s="3">
        <v>738.49199999999996</v>
      </c>
      <c r="P59" s="3">
        <v>563.82100000000003</v>
      </c>
      <c r="Q59" s="3">
        <v>430.411</v>
      </c>
      <c r="R59" s="3">
        <v>325.346</v>
      </c>
      <c r="S59" s="3">
        <v>75.412000000000006</v>
      </c>
      <c r="T59" s="3">
        <v>44.587000000000003</v>
      </c>
      <c r="U59" s="3">
        <v>34.822000000000003</v>
      </c>
      <c r="V59" s="3">
        <v>31.765999999999998</v>
      </c>
      <c r="W59" s="3">
        <v>9.8999999999999993E+37</v>
      </c>
      <c r="X59" s="3">
        <v>9.8999999999999993E+37</v>
      </c>
    </row>
    <row r="60" spans="1:24" x14ac:dyDescent="0.3">
      <c r="A60" s="3">
        <v>59</v>
      </c>
      <c r="B60" s="51">
        <v>43341.455993171294</v>
      </c>
      <c r="C60" s="3">
        <v>436.11182600000001</v>
      </c>
      <c r="D60" s="3">
        <v>421.268415</v>
      </c>
      <c r="E60" s="3">
        <v>748.29196200000001</v>
      </c>
      <c r="F60" s="3">
        <v>38.570999999999998</v>
      </c>
      <c r="G60" s="3">
        <v>22.533000000000001</v>
      </c>
      <c r="H60" s="3">
        <v>63.19</v>
      </c>
      <c r="I60" s="3">
        <v>22.077999999999999</v>
      </c>
      <c r="J60" s="3">
        <v>22.988</v>
      </c>
      <c r="K60" s="3">
        <v>40.118000000000002</v>
      </c>
      <c r="L60" s="3">
        <v>924.50199999999995</v>
      </c>
      <c r="M60" s="3">
        <v>966.95799999999997</v>
      </c>
      <c r="N60" s="3">
        <v>856.57899999999995</v>
      </c>
      <c r="O60" s="3">
        <v>755.73500000000001</v>
      </c>
      <c r="P60" s="3">
        <v>573.14700000000005</v>
      </c>
      <c r="Q60" s="3">
        <v>428.29700000000003</v>
      </c>
      <c r="R60" s="3">
        <v>322.66800000000001</v>
      </c>
      <c r="S60" s="3">
        <v>80.873999999999995</v>
      </c>
      <c r="T60" s="3">
        <v>46.86</v>
      </c>
      <c r="U60" s="3">
        <v>37.133000000000003</v>
      </c>
      <c r="V60" s="3">
        <v>31.954999999999998</v>
      </c>
      <c r="W60" s="3">
        <v>9.8999999999999993E+37</v>
      </c>
      <c r="X60" s="3">
        <v>9.8999999999999993E+37</v>
      </c>
    </row>
    <row r="61" spans="1:24" x14ac:dyDescent="0.3">
      <c r="A61" s="3">
        <v>60</v>
      </c>
      <c r="B61" s="51">
        <v>43341.456058449075</v>
      </c>
      <c r="C61" s="3">
        <v>436.12527899999998</v>
      </c>
      <c r="D61" s="3">
        <v>421.21624200000002</v>
      </c>
      <c r="E61" s="3">
        <v>748.27007000000003</v>
      </c>
      <c r="F61" s="3">
        <v>42.131</v>
      </c>
      <c r="G61" s="3">
        <v>23.934000000000001</v>
      </c>
      <c r="H61" s="3">
        <v>67.462000000000003</v>
      </c>
      <c r="I61" s="3">
        <v>22.879000000000001</v>
      </c>
      <c r="J61" s="3">
        <v>22.733000000000001</v>
      </c>
      <c r="K61" s="3">
        <v>42.616999999999997</v>
      </c>
      <c r="L61" s="3">
        <v>933.97799999999995</v>
      </c>
      <c r="M61" s="3">
        <v>966.86500000000001</v>
      </c>
      <c r="N61" s="3">
        <v>847.84500000000003</v>
      </c>
      <c r="O61" s="3">
        <v>733.45100000000002</v>
      </c>
      <c r="P61" s="3">
        <v>565.798</v>
      </c>
      <c r="Q61" s="3">
        <v>442.98200000000003</v>
      </c>
      <c r="R61" s="3">
        <v>323.63900000000001</v>
      </c>
      <c r="S61" s="3">
        <v>88.070999999999998</v>
      </c>
      <c r="T61" s="3">
        <v>48.774999999999999</v>
      </c>
      <c r="U61" s="3">
        <v>39.146999999999998</v>
      </c>
      <c r="V61" s="3">
        <v>33.956000000000003</v>
      </c>
      <c r="W61" s="3">
        <v>9.8999999999999993E+37</v>
      </c>
      <c r="X61" s="3">
        <v>9.8999999999999993E+37</v>
      </c>
    </row>
    <row r="62" spans="1:24" x14ac:dyDescent="0.3">
      <c r="A62" s="3">
        <v>61</v>
      </c>
      <c r="B62" s="51">
        <v>43341.456123379627</v>
      </c>
      <c r="C62" s="3">
        <v>436.08240599999999</v>
      </c>
      <c r="D62" s="3">
        <v>421.22969799999998</v>
      </c>
      <c r="E62" s="3">
        <v>748.24059599999998</v>
      </c>
      <c r="F62" s="3">
        <v>45.061999999999998</v>
      </c>
      <c r="G62" s="3">
        <v>24.315999999999999</v>
      </c>
      <c r="H62" s="3">
        <v>71.822000000000003</v>
      </c>
      <c r="I62" s="3">
        <v>23.625</v>
      </c>
      <c r="J62" s="3">
        <v>24.134</v>
      </c>
      <c r="K62" s="3">
        <v>44.63</v>
      </c>
      <c r="L62" s="3">
        <v>937.64099999999996</v>
      </c>
      <c r="M62" s="3">
        <v>976.69200000000001</v>
      </c>
      <c r="N62" s="3">
        <v>860.59199999999998</v>
      </c>
      <c r="O62" s="3">
        <v>755.59199999999998</v>
      </c>
      <c r="P62" s="3">
        <v>549.98099999999999</v>
      </c>
      <c r="Q62" s="3">
        <v>429.601</v>
      </c>
      <c r="R62" s="3">
        <v>328.70800000000003</v>
      </c>
      <c r="S62" s="3">
        <v>96.757000000000005</v>
      </c>
      <c r="T62" s="3">
        <v>52.515999999999998</v>
      </c>
      <c r="U62" s="3">
        <v>40.819000000000003</v>
      </c>
      <c r="V62" s="3">
        <v>34.847000000000001</v>
      </c>
      <c r="W62" s="3">
        <v>9.8999999999999993E+37</v>
      </c>
      <c r="X62" s="3">
        <v>9.8999999999999993E+37</v>
      </c>
    </row>
    <row r="63" spans="1:24" x14ac:dyDescent="0.3">
      <c r="A63" s="3">
        <v>62</v>
      </c>
      <c r="B63" s="51">
        <v>43341.456191203702</v>
      </c>
      <c r="C63" s="3">
        <v>435.96722799999998</v>
      </c>
      <c r="D63" s="3">
        <v>421.14470499999999</v>
      </c>
      <c r="E63" s="3">
        <v>748.12861999999996</v>
      </c>
      <c r="F63" s="3">
        <v>48.872</v>
      </c>
      <c r="G63" s="3">
        <v>26.87</v>
      </c>
      <c r="H63" s="3">
        <v>76.436000000000007</v>
      </c>
      <c r="I63" s="3">
        <v>24.76</v>
      </c>
      <c r="J63" s="3">
        <v>24.815000000000001</v>
      </c>
      <c r="K63" s="3">
        <v>47.497</v>
      </c>
      <c r="L63" s="3">
        <v>947.58600000000001</v>
      </c>
      <c r="M63" s="3">
        <v>986.68299999999999</v>
      </c>
      <c r="N63" s="3">
        <v>866.50900000000001</v>
      </c>
      <c r="O63" s="3">
        <v>751.64800000000002</v>
      </c>
      <c r="P63" s="3">
        <v>548.27700000000004</v>
      </c>
      <c r="Q63" s="3">
        <v>402.245</v>
      </c>
      <c r="R63" s="3">
        <v>319.51400000000001</v>
      </c>
      <c r="S63" s="3">
        <v>120.68899999999999</v>
      </c>
      <c r="T63" s="3">
        <v>56.033000000000001</v>
      </c>
      <c r="U63" s="3">
        <v>42.786000000000001</v>
      </c>
      <c r="V63" s="3">
        <v>37.213000000000001</v>
      </c>
      <c r="W63" s="3">
        <v>9.8999999999999993E+37</v>
      </c>
      <c r="X63" s="3">
        <v>9.8999999999999993E+37</v>
      </c>
    </row>
    <row r="64" spans="1:24" x14ac:dyDescent="0.3">
      <c r="A64" s="3">
        <v>63</v>
      </c>
      <c r="B64" s="51">
        <v>43341.456256712961</v>
      </c>
      <c r="C64" s="3">
        <v>435.96553899999998</v>
      </c>
      <c r="D64" s="3">
        <v>421.05550599999998</v>
      </c>
      <c r="E64" s="3">
        <v>748.03767900000003</v>
      </c>
      <c r="F64" s="3">
        <v>53.121000000000002</v>
      </c>
      <c r="G64" s="3">
        <v>26.971</v>
      </c>
      <c r="H64" s="3">
        <v>83.600999999999999</v>
      </c>
      <c r="I64" s="3">
        <v>25.370999999999999</v>
      </c>
      <c r="J64" s="3">
        <v>25.08</v>
      </c>
      <c r="K64" s="3">
        <v>51.09</v>
      </c>
      <c r="L64" s="3">
        <v>960.21600000000001</v>
      </c>
      <c r="M64" s="3">
        <v>997.72900000000004</v>
      </c>
      <c r="N64" s="3">
        <v>867.06600000000003</v>
      </c>
      <c r="O64" s="3">
        <v>764.40800000000002</v>
      </c>
      <c r="P64" s="3">
        <v>595.71400000000006</v>
      </c>
      <c r="Q64" s="3">
        <v>467.959</v>
      </c>
      <c r="R64" s="3">
        <v>349.26400000000001</v>
      </c>
      <c r="S64" s="3">
        <v>152.292</v>
      </c>
      <c r="T64" s="3">
        <v>59.588000000000001</v>
      </c>
      <c r="U64" s="3">
        <v>45.744999999999997</v>
      </c>
      <c r="V64" s="3">
        <v>38.895000000000003</v>
      </c>
      <c r="W64" s="3">
        <v>9.8999999999999993E+37</v>
      </c>
      <c r="X64" s="3">
        <v>9.8999999999999993E+37</v>
      </c>
    </row>
    <row r="65" spans="1:24" x14ac:dyDescent="0.3">
      <c r="A65" s="3">
        <v>64</v>
      </c>
      <c r="B65" s="51">
        <v>43341.456321874997</v>
      </c>
      <c r="C65" s="3">
        <v>435.86886299999998</v>
      </c>
      <c r="D65" s="3">
        <v>421.027739</v>
      </c>
      <c r="E65" s="3">
        <v>747.97369600000002</v>
      </c>
      <c r="F65" s="3">
        <v>56.755000000000003</v>
      </c>
      <c r="G65" s="3">
        <v>29.736000000000001</v>
      </c>
      <c r="H65" s="3">
        <v>91.126000000000005</v>
      </c>
      <c r="I65" s="3">
        <v>26.244</v>
      </c>
      <c r="J65" s="3">
        <v>27.026</v>
      </c>
      <c r="K65" s="3">
        <v>54.529000000000003</v>
      </c>
      <c r="L65" s="3">
        <v>977.78300000000002</v>
      </c>
      <c r="M65" s="3">
        <v>1008.951</v>
      </c>
      <c r="N65" s="3">
        <v>865.49800000000005</v>
      </c>
      <c r="O65" s="3">
        <v>743.20299999999997</v>
      </c>
      <c r="P65" s="3">
        <v>550.67200000000003</v>
      </c>
      <c r="Q65" s="3">
        <v>405.81400000000002</v>
      </c>
      <c r="R65" s="3">
        <v>330.75599999999997</v>
      </c>
      <c r="S65" s="3">
        <v>183.82</v>
      </c>
      <c r="T65" s="3">
        <v>65.991</v>
      </c>
      <c r="U65" s="3">
        <v>47.758000000000003</v>
      </c>
      <c r="V65" s="3">
        <v>41.735999999999997</v>
      </c>
      <c r="W65" s="3">
        <v>9.8999999999999993E+37</v>
      </c>
      <c r="X65" s="3">
        <v>9.8999999999999993E+37</v>
      </c>
    </row>
    <row r="66" spans="1:24" x14ac:dyDescent="0.3">
      <c r="A66" s="3">
        <v>65</v>
      </c>
      <c r="B66" s="51">
        <v>43341.45638703704</v>
      </c>
      <c r="C66" s="3">
        <v>435.75872299999997</v>
      </c>
      <c r="D66" s="3">
        <v>421.04709200000002</v>
      </c>
      <c r="E66" s="3">
        <v>747.85831499999995</v>
      </c>
      <c r="F66" s="3">
        <v>62.906999999999996</v>
      </c>
      <c r="G66" s="3">
        <v>29.190999999999999</v>
      </c>
      <c r="H66" s="3">
        <v>98.373000000000005</v>
      </c>
      <c r="I66" s="3">
        <v>27.335000000000001</v>
      </c>
      <c r="J66" s="3">
        <v>28.207999999999998</v>
      </c>
      <c r="K66" s="3">
        <v>59.747999999999998</v>
      </c>
      <c r="L66" s="3">
        <v>992.73</v>
      </c>
      <c r="M66" s="3">
        <v>1014.467</v>
      </c>
      <c r="N66" s="3">
        <v>866.57399999999996</v>
      </c>
      <c r="O66" s="3">
        <v>736.78099999999995</v>
      </c>
      <c r="P66" s="3">
        <v>569.46400000000006</v>
      </c>
      <c r="Q66" s="3">
        <v>419.46600000000001</v>
      </c>
      <c r="R66" s="3">
        <v>338.87900000000002</v>
      </c>
      <c r="S66" s="3">
        <v>218.53200000000001</v>
      </c>
      <c r="T66" s="3">
        <v>71.769000000000005</v>
      </c>
      <c r="U66" s="3">
        <v>51.606999999999999</v>
      </c>
      <c r="V66" s="3">
        <v>42.868000000000002</v>
      </c>
      <c r="W66" s="3">
        <v>9.8999999999999993E+37</v>
      </c>
      <c r="X66" s="3">
        <v>9.8999999999999993E+37</v>
      </c>
    </row>
    <row r="67" spans="1:24" x14ac:dyDescent="0.3">
      <c r="A67" s="3">
        <v>66</v>
      </c>
      <c r="B67" s="51">
        <v>43341.456452777777</v>
      </c>
      <c r="C67" s="3">
        <v>435.698193</v>
      </c>
      <c r="D67" s="3">
        <v>420.90488399999998</v>
      </c>
      <c r="E67" s="3">
        <v>747.77916700000003</v>
      </c>
      <c r="F67" s="3">
        <v>68.781000000000006</v>
      </c>
      <c r="G67" s="3">
        <v>31.163</v>
      </c>
      <c r="H67" s="3">
        <v>104.437</v>
      </c>
      <c r="I67" s="3">
        <v>28.98</v>
      </c>
      <c r="J67" s="3">
        <v>29.199000000000002</v>
      </c>
      <c r="K67" s="3">
        <v>64.013999999999996</v>
      </c>
      <c r="L67" s="3">
        <v>996.56799999999998</v>
      </c>
      <c r="M67" s="3">
        <v>1030.876</v>
      </c>
      <c r="N67" s="3">
        <v>898.54399999999998</v>
      </c>
      <c r="O67" s="3">
        <v>792.73900000000003</v>
      </c>
      <c r="P67" s="3">
        <v>592.06700000000001</v>
      </c>
      <c r="Q67" s="3">
        <v>429.99099999999999</v>
      </c>
      <c r="R67" s="3">
        <v>335.24</v>
      </c>
      <c r="S67" s="3">
        <v>259.27100000000002</v>
      </c>
      <c r="T67" s="3">
        <v>77.834999999999994</v>
      </c>
      <c r="U67" s="3">
        <v>55.124000000000002</v>
      </c>
      <c r="V67" s="3">
        <v>46.058</v>
      </c>
      <c r="W67" s="3">
        <v>9.8999999999999993E+37</v>
      </c>
      <c r="X67" s="3">
        <v>9.8999999999999993E+37</v>
      </c>
    </row>
    <row r="68" spans="1:24" x14ac:dyDescent="0.3">
      <c r="A68" s="3">
        <v>67</v>
      </c>
      <c r="B68" s="51">
        <v>43341.456518055558</v>
      </c>
      <c r="C68" s="3">
        <v>435.72341999999998</v>
      </c>
      <c r="D68" s="3">
        <v>420.92928000000001</v>
      </c>
      <c r="E68" s="3">
        <v>747.79179399999998</v>
      </c>
      <c r="F68" s="3">
        <v>75.275000000000006</v>
      </c>
      <c r="G68" s="3">
        <v>32.881</v>
      </c>
      <c r="H68" s="3">
        <v>109.875</v>
      </c>
      <c r="I68" s="3">
        <v>30.553000000000001</v>
      </c>
      <c r="J68" s="3">
        <v>30.48</v>
      </c>
      <c r="K68" s="3">
        <v>68.364000000000004</v>
      </c>
      <c r="L68" s="3">
        <v>1002.606</v>
      </c>
      <c r="M68" s="3">
        <v>1032.5820000000001</v>
      </c>
      <c r="N68" s="3">
        <v>919.68</v>
      </c>
      <c r="O68" s="3">
        <v>815.29200000000003</v>
      </c>
      <c r="P68" s="3">
        <v>646.62</v>
      </c>
      <c r="Q68" s="3">
        <v>495.28</v>
      </c>
      <c r="R68" s="3">
        <v>371.928</v>
      </c>
      <c r="S68" s="3">
        <v>299.774</v>
      </c>
      <c r="T68" s="3">
        <v>83.918000000000006</v>
      </c>
      <c r="U68" s="3">
        <v>58.356000000000002</v>
      </c>
      <c r="V68" s="3">
        <v>48.505000000000003</v>
      </c>
      <c r="W68" s="3">
        <v>9.8999999999999993E+37</v>
      </c>
      <c r="X68" s="3">
        <v>1186.3699999999999</v>
      </c>
    </row>
    <row r="69" spans="1:24" x14ac:dyDescent="0.3">
      <c r="A69" s="3">
        <v>68</v>
      </c>
      <c r="B69" s="51">
        <v>43341.456585995373</v>
      </c>
      <c r="C69" s="3">
        <v>435.52164099999999</v>
      </c>
      <c r="D69" s="3">
        <v>420.91834</v>
      </c>
      <c r="E69" s="3">
        <v>747.593932</v>
      </c>
      <c r="F69" s="3">
        <v>82.65</v>
      </c>
      <c r="G69" s="3">
        <v>34.908000000000001</v>
      </c>
      <c r="H69" s="3">
        <v>116.477</v>
      </c>
      <c r="I69" s="3">
        <v>32.360999999999997</v>
      </c>
      <c r="J69" s="3">
        <v>32.088000000000001</v>
      </c>
      <c r="K69" s="3">
        <v>74.167000000000002</v>
      </c>
      <c r="L69" s="3">
        <v>1015.556</v>
      </c>
      <c r="M69" s="3">
        <v>1049.9939999999999</v>
      </c>
      <c r="N69" s="3">
        <v>939.56299999999999</v>
      </c>
      <c r="O69" s="3">
        <v>859.88599999999997</v>
      </c>
      <c r="P69" s="3">
        <v>694.30899999999997</v>
      </c>
      <c r="Q69" s="3">
        <v>528.42600000000004</v>
      </c>
      <c r="R69" s="3">
        <v>383.81</v>
      </c>
      <c r="S69" s="3">
        <v>340.73500000000001</v>
      </c>
      <c r="T69" s="3">
        <v>90.918999999999997</v>
      </c>
      <c r="U69" s="3">
        <v>62.238999999999997</v>
      </c>
      <c r="V69" s="3">
        <v>51.451999999999998</v>
      </c>
      <c r="W69" s="3">
        <v>9.8999999999999993E+37</v>
      </c>
      <c r="X69" s="3">
        <v>9.8999999999999993E+37</v>
      </c>
    </row>
    <row r="70" spans="1:24" x14ac:dyDescent="0.3">
      <c r="A70" s="3">
        <v>69</v>
      </c>
      <c r="B70" s="51">
        <v>43341.45665162037</v>
      </c>
      <c r="C70" s="3">
        <v>435.50819799999999</v>
      </c>
      <c r="D70" s="3">
        <v>420.88804699999997</v>
      </c>
      <c r="E70" s="3">
        <v>747.44489899999996</v>
      </c>
      <c r="F70" s="3">
        <v>90.367999999999995</v>
      </c>
      <c r="G70" s="3">
        <v>37.012999999999998</v>
      </c>
      <c r="H70" s="3">
        <v>124.361</v>
      </c>
      <c r="I70" s="3">
        <v>34.253</v>
      </c>
      <c r="J70" s="3">
        <v>33.762</v>
      </c>
      <c r="K70" s="3">
        <v>80.56</v>
      </c>
      <c r="L70" s="3">
        <v>1025.895</v>
      </c>
      <c r="M70" s="3">
        <v>1073.5309999999999</v>
      </c>
      <c r="N70" s="3">
        <v>952.66</v>
      </c>
      <c r="O70" s="3">
        <v>872.85299999999995</v>
      </c>
      <c r="P70" s="3">
        <v>721.16200000000003</v>
      </c>
      <c r="Q70" s="3">
        <v>550.48699999999997</v>
      </c>
      <c r="R70" s="3">
        <v>407.50900000000001</v>
      </c>
      <c r="S70" s="3">
        <v>388.42700000000002</v>
      </c>
      <c r="T70" s="3">
        <v>98.022999999999996</v>
      </c>
      <c r="U70" s="3">
        <v>66.635000000000005</v>
      </c>
      <c r="V70" s="3">
        <v>54.588000000000001</v>
      </c>
      <c r="W70" s="3">
        <v>9.8999999999999993E+37</v>
      </c>
      <c r="X70" s="3">
        <v>9.8999999999999993E+37</v>
      </c>
    </row>
    <row r="71" spans="1:24" x14ac:dyDescent="0.3">
      <c r="A71" s="3">
        <v>70</v>
      </c>
      <c r="B71" s="51">
        <v>43341.456716898145</v>
      </c>
      <c r="C71" s="3">
        <v>435.34845799999999</v>
      </c>
      <c r="D71" s="3">
        <v>420.75677899999999</v>
      </c>
      <c r="E71" s="3">
        <v>747.27734799999996</v>
      </c>
      <c r="F71" s="3">
        <v>98.957999999999998</v>
      </c>
      <c r="G71" s="3">
        <v>39.61</v>
      </c>
      <c r="H71" s="3">
        <v>135.42400000000001</v>
      </c>
      <c r="I71" s="3">
        <v>36.606999999999999</v>
      </c>
      <c r="J71" s="3">
        <v>35.744</v>
      </c>
      <c r="K71" s="3">
        <v>88.403999999999996</v>
      </c>
      <c r="L71" s="3">
        <v>1039.8489999999999</v>
      </c>
      <c r="M71" s="3">
        <v>1084.3130000000001</v>
      </c>
      <c r="N71" s="3">
        <v>970.49300000000005</v>
      </c>
      <c r="O71" s="3">
        <v>911.78899999999999</v>
      </c>
      <c r="P71" s="3">
        <v>761.75</v>
      </c>
      <c r="Q71" s="3">
        <v>632.74199999999996</v>
      </c>
      <c r="R71" s="3">
        <v>465.286</v>
      </c>
      <c r="S71" s="3">
        <v>449.75700000000001</v>
      </c>
      <c r="T71" s="3">
        <v>105.532</v>
      </c>
      <c r="U71" s="3">
        <v>71.605000000000004</v>
      </c>
      <c r="V71" s="3">
        <v>58.23</v>
      </c>
      <c r="W71" s="3">
        <v>560.91899999999998</v>
      </c>
      <c r="X71" s="3">
        <v>9.8999999999999993E+37</v>
      </c>
    </row>
    <row r="72" spans="1:24" x14ac:dyDescent="0.3">
      <c r="A72" s="3">
        <v>71</v>
      </c>
      <c r="B72" s="51">
        <v>43341.456775810184</v>
      </c>
      <c r="C72" s="3">
        <v>435.21814799999999</v>
      </c>
      <c r="D72" s="3">
        <v>420.62382000000002</v>
      </c>
      <c r="E72" s="3">
        <v>746.97339999999997</v>
      </c>
      <c r="F72" s="3">
        <v>107.68600000000001</v>
      </c>
      <c r="G72" s="3">
        <v>42.082999999999998</v>
      </c>
      <c r="H72" s="3">
        <v>144.72999999999999</v>
      </c>
      <c r="I72" s="3">
        <v>38.883000000000003</v>
      </c>
      <c r="J72" s="3">
        <v>37.75</v>
      </c>
      <c r="K72" s="3">
        <v>96.388999999999996</v>
      </c>
      <c r="L72" s="3">
        <v>1049.17</v>
      </c>
      <c r="M72" s="3">
        <v>1096.9639999999999</v>
      </c>
      <c r="N72" s="3">
        <v>979.25400000000002</v>
      </c>
      <c r="O72" s="3">
        <v>915.346</v>
      </c>
      <c r="P72" s="3">
        <v>768.62800000000004</v>
      </c>
      <c r="Q72" s="3">
        <v>625.36300000000006</v>
      </c>
      <c r="R72" s="3">
        <v>461.709</v>
      </c>
      <c r="S72" s="3">
        <v>504.25400000000002</v>
      </c>
      <c r="T72" s="3">
        <v>125.901</v>
      </c>
      <c r="U72" s="3">
        <v>76.344999999999999</v>
      </c>
      <c r="V72" s="3">
        <v>61.69</v>
      </c>
      <c r="W72" s="3">
        <v>9.8999999999999993E+37</v>
      </c>
      <c r="X72" s="3">
        <v>9.8999999999999993E+37</v>
      </c>
    </row>
    <row r="73" spans="1:24" x14ac:dyDescent="0.3">
      <c r="A73" s="3">
        <v>72</v>
      </c>
      <c r="B73" s="51">
        <v>43341.45684097222</v>
      </c>
      <c r="C73" s="3">
        <v>435.14164199999999</v>
      </c>
      <c r="D73" s="3">
        <v>420.49842899999999</v>
      </c>
      <c r="E73" s="3">
        <v>746.86899700000004</v>
      </c>
      <c r="F73" s="3">
        <v>118.374</v>
      </c>
      <c r="G73" s="3">
        <v>45.075000000000003</v>
      </c>
      <c r="H73" s="3">
        <v>154.76400000000001</v>
      </c>
      <c r="I73" s="3">
        <v>41.658999999999999</v>
      </c>
      <c r="J73" s="3">
        <v>40.167000000000002</v>
      </c>
      <c r="K73" s="3">
        <v>105.782</v>
      </c>
      <c r="L73" s="3">
        <v>1062.933</v>
      </c>
      <c r="M73" s="3">
        <v>1112.973</v>
      </c>
      <c r="N73" s="3">
        <v>986.97199999999998</v>
      </c>
      <c r="O73" s="3">
        <v>909.05399999999997</v>
      </c>
      <c r="P73" s="3">
        <v>759.524</v>
      </c>
      <c r="Q73" s="3">
        <v>632.09900000000005</v>
      </c>
      <c r="R73" s="3">
        <v>477.95</v>
      </c>
      <c r="S73" s="3">
        <v>553.88300000000004</v>
      </c>
      <c r="T73" s="3">
        <v>136.80099999999999</v>
      </c>
      <c r="U73" s="3">
        <v>82.286000000000001</v>
      </c>
      <c r="V73" s="3">
        <v>65.454999999999998</v>
      </c>
      <c r="W73" s="3">
        <v>9.8999999999999993E+37</v>
      </c>
      <c r="X73" s="3">
        <v>9.8999999999999993E+37</v>
      </c>
    </row>
    <row r="74" spans="1:24" x14ac:dyDescent="0.3">
      <c r="A74" s="3">
        <v>73</v>
      </c>
      <c r="B74" s="51">
        <v>43341.456906250001</v>
      </c>
      <c r="C74" s="3">
        <v>434.978543</v>
      </c>
      <c r="D74" s="3">
        <v>420.36294400000003</v>
      </c>
      <c r="E74" s="3">
        <v>746.63913300000002</v>
      </c>
      <c r="F74" s="3">
        <v>130.21100000000001</v>
      </c>
      <c r="G74" s="3">
        <v>49.009</v>
      </c>
      <c r="H74" s="3">
        <v>163.24700000000001</v>
      </c>
      <c r="I74" s="3">
        <v>44.866</v>
      </c>
      <c r="J74" s="3">
        <v>42.889000000000003</v>
      </c>
      <c r="K74" s="3">
        <v>115.682</v>
      </c>
      <c r="L74" s="3">
        <v>1071.595</v>
      </c>
      <c r="M74" s="3">
        <v>1111.336</v>
      </c>
      <c r="N74" s="3">
        <v>1003.463</v>
      </c>
      <c r="O74" s="3">
        <v>940.86099999999999</v>
      </c>
      <c r="P74" s="3">
        <v>816.74099999999999</v>
      </c>
      <c r="Q74" s="3">
        <v>713.51099999999997</v>
      </c>
      <c r="R74" s="3">
        <v>516.39599999999996</v>
      </c>
      <c r="S74" s="3">
        <v>596.44399999999996</v>
      </c>
      <c r="T74" s="3">
        <v>142.35499999999999</v>
      </c>
      <c r="U74" s="3">
        <v>88.944000000000003</v>
      </c>
      <c r="V74" s="3">
        <v>70.760999999999996</v>
      </c>
      <c r="W74" s="3">
        <v>9.8999999999999993E+37</v>
      </c>
      <c r="X74" s="3">
        <v>9.8999999999999993E+37</v>
      </c>
    </row>
    <row r="75" spans="1:24" x14ac:dyDescent="0.3">
      <c r="A75" s="3">
        <v>74</v>
      </c>
      <c r="B75" s="51">
        <v>43341.456973958331</v>
      </c>
      <c r="C75" s="3">
        <v>434.83142199999998</v>
      </c>
      <c r="D75" s="3">
        <v>420.22577799999999</v>
      </c>
      <c r="E75" s="3">
        <v>746.287193</v>
      </c>
      <c r="F75" s="3">
        <v>143.15799999999999</v>
      </c>
      <c r="G75" s="3">
        <v>52.161999999999999</v>
      </c>
      <c r="H75" s="3">
        <v>172.98500000000001</v>
      </c>
      <c r="I75" s="3">
        <v>48.384999999999998</v>
      </c>
      <c r="J75" s="3">
        <v>45.783000000000001</v>
      </c>
      <c r="K75" s="3">
        <v>124.04900000000001</v>
      </c>
      <c r="L75" s="3">
        <v>1086.28</v>
      </c>
      <c r="M75" s="3">
        <v>1117.5820000000001</v>
      </c>
      <c r="N75" s="3">
        <v>1018.6319999999999</v>
      </c>
      <c r="O75" s="3">
        <v>959.601</v>
      </c>
      <c r="P75" s="3">
        <v>851.97500000000002</v>
      </c>
      <c r="Q75" s="3">
        <v>751.39400000000001</v>
      </c>
      <c r="R75" s="3">
        <v>578.65</v>
      </c>
      <c r="S75" s="3">
        <v>631.58399999999995</v>
      </c>
      <c r="T75" s="3">
        <v>151.01</v>
      </c>
      <c r="U75" s="3">
        <v>96.013000000000005</v>
      </c>
      <c r="V75" s="3">
        <v>75.331999999999994</v>
      </c>
      <c r="W75" s="3">
        <v>9.8999999999999993E+37</v>
      </c>
      <c r="X75" s="3">
        <v>9.8999999999999993E+37</v>
      </c>
    </row>
    <row r="76" spans="1:24" x14ac:dyDescent="0.3">
      <c r="A76" s="3">
        <v>75</v>
      </c>
      <c r="B76" s="51">
        <v>43341.457039583336</v>
      </c>
      <c r="C76" s="3">
        <v>434.59265099999999</v>
      </c>
      <c r="D76" s="3">
        <v>420.11975100000001</v>
      </c>
      <c r="E76" s="3">
        <v>746.26951099999997</v>
      </c>
      <c r="F76" s="3">
        <v>156.34800000000001</v>
      </c>
      <c r="G76" s="3">
        <v>55.814</v>
      </c>
      <c r="H76" s="3">
        <v>181.499</v>
      </c>
      <c r="I76" s="3">
        <v>52.055</v>
      </c>
      <c r="J76" s="3">
        <v>48.831000000000003</v>
      </c>
      <c r="K76" s="3">
        <v>130.61000000000001</v>
      </c>
      <c r="L76" s="3">
        <v>1096.4349999999999</v>
      </c>
      <c r="M76" s="3">
        <v>1126.8620000000001</v>
      </c>
      <c r="N76" s="3">
        <v>1026.367</v>
      </c>
      <c r="O76" s="3">
        <v>964.52599999999995</v>
      </c>
      <c r="P76" s="3">
        <v>857.18399999999997</v>
      </c>
      <c r="Q76" s="3">
        <v>760.93700000000001</v>
      </c>
      <c r="R76" s="3">
        <v>598.55700000000002</v>
      </c>
      <c r="S76" s="3">
        <v>663.86400000000003</v>
      </c>
      <c r="T76" s="3">
        <v>160.696</v>
      </c>
      <c r="U76" s="3">
        <v>103.252</v>
      </c>
      <c r="V76" s="3">
        <v>79.954999999999998</v>
      </c>
      <c r="W76" s="3">
        <v>9.8999999999999993E+37</v>
      </c>
      <c r="X76" s="3">
        <v>9.8999999999999993E+37</v>
      </c>
    </row>
    <row r="77" spans="1:24" x14ac:dyDescent="0.3">
      <c r="A77" s="3">
        <v>76</v>
      </c>
      <c r="B77" s="51">
        <v>43341.457104861111</v>
      </c>
      <c r="C77" s="3">
        <v>434.49429600000002</v>
      </c>
      <c r="D77" s="3">
        <v>419.84879100000001</v>
      </c>
      <c r="E77" s="3">
        <v>745.946189</v>
      </c>
      <c r="F77" s="3">
        <v>170.334</v>
      </c>
      <c r="G77" s="3">
        <v>61.597999999999999</v>
      </c>
      <c r="H77" s="3">
        <v>191.73099999999999</v>
      </c>
      <c r="I77" s="3">
        <v>56.116</v>
      </c>
      <c r="J77" s="3">
        <v>52.197000000000003</v>
      </c>
      <c r="K77" s="3">
        <v>139.80099999999999</v>
      </c>
      <c r="L77" s="3">
        <v>1108.011</v>
      </c>
      <c r="M77" s="3">
        <v>1138.498</v>
      </c>
      <c r="N77" s="3">
        <v>1043.8789999999999</v>
      </c>
      <c r="O77" s="3">
        <v>970.25699999999995</v>
      </c>
      <c r="P77" s="3">
        <v>855.83399999999995</v>
      </c>
      <c r="Q77" s="3">
        <v>778.79100000000005</v>
      </c>
      <c r="R77" s="3">
        <v>628.41800000000001</v>
      </c>
      <c r="S77" s="3">
        <v>699.06899999999996</v>
      </c>
      <c r="T77" s="3">
        <v>171.78899999999999</v>
      </c>
      <c r="U77" s="3">
        <v>112.12</v>
      </c>
      <c r="V77" s="3">
        <v>85.41</v>
      </c>
      <c r="W77" s="3">
        <v>9.8999999999999993E+37</v>
      </c>
      <c r="X77" s="3">
        <v>9.8999999999999993E+37</v>
      </c>
    </row>
    <row r="78" spans="1:24" x14ac:dyDescent="0.3">
      <c r="A78" s="3">
        <v>77</v>
      </c>
      <c r="B78" s="51">
        <v>43341.45717037037</v>
      </c>
      <c r="C78" s="3">
        <v>434.38668000000001</v>
      </c>
      <c r="D78" s="3">
        <v>419.76800500000002</v>
      </c>
      <c r="E78" s="3">
        <v>745.58245699999998</v>
      </c>
      <c r="F78" s="3">
        <v>185.15</v>
      </c>
      <c r="G78" s="3">
        <v>64.522000000000006</v>
      </c>
      <c r="H78" s="3">
        <v>203.50399999999999</v>
      </c>
      <c r="I78" s="3">
        <v>60.587000000000003</v>
      </c>
      <c r="J78" s="3">
        <v>55.866999999999997</v>
      </c>
      <c r="K78" s="3">
        <v>149.54400000000001</v>
      </c>
      <c r="L78" s="3">
        <v>1117.856</v>
      </c>
      <c r="M78" s="3">
        <v>1159.26</v>
      </c>
      <c r="N78" s="3">
        <v>1056.3240000000001</v>
      </c>
      <c r="O78" s="3">
        <v>995.33600000000001</v>
      </c>
      <c r="P78" s="3">
        <v>897.80200000000002</v>
      </c>
      <c r="Q78" s="3">
        <v>804.505</v>
      </c>
      <c r="R78" s="3">
        <v>668.60500000000002</v>
      </c>
      <c r="S78" s="3">
        <v>734.94100000000003</v>
      </c>
      <c r="T78" s="3">
        <v>183.251</v>
      </c>
      <c r="U78" s="3">
        <v>121.07899999999999</v>
      </c>
      <c r="V78" s="3">
        <v>90.72</v>
      </c>
      <c r="W78" s="3">
        <v>9.8999999999999993E+37</v>
      </c>
      <c r="X78" s="3">
        <v>9.8999999999999993E+37</v>
      </c>
    </row>
    <row r="79" spans="1:24" x14ac:dyDescent="0.3">
      <c r="A79" s="3">
        <v>78</v>
      </c>
      <c r="B79" s="51">
        <v>43341.457235995367</v>
      </c>
      <c r="C79" s="3">
        <v>434.16640999999998</v>
      </c>
      <c r="D79" s="3">
        <v>419.59296699999999</v>
      </c>
      <c r="E79" s="3">
        <v>745.26840000000004</v>
      </c>
      <c r="F79" s="3">
        <v>201.38800000000001</v>
      </c>
      <c r="G79" s="3">
        <v>70.406999999999996</v>
      </c>
      <c r="H79" s="3">
        <v>218.49799999999999</v>
      </c>
      <c r="I79" s="3">
        <v>65.497</v>
      </c>
      <c r="J79" s="3">
        <v>59.981999999999999</v>
      </c>
      <c r="K79" s="3">
        <v>159.55799999999999</v>
      </c>
      <c r="L79" s="3">
        <v>1124.403</v>
      </c>
      <c r="M79" s="3">
        <v>1163.652</v>
      </c>
      <c r="N79" s="3">
        <v>1067.326</v>
      </c>
      <c r="O79" s="3">
        <v>1015.116</v>
      </c>
      <c r="P79" s="3">
        <v>929.12</v>
      </c>
      <c r="Q79" s="3">
        <v>857.03800000000001</v>
      </c>
      <c r="R79" s="3">
        <v>746.38499999999999</v>
      </c>
      <c r="S79" s="3">
        <v>779.25699999999995</v>
      </c>
      <c r="T79" s="3">
        <v>200.33799999999999</v>
      </c>
      <c r="U79" s="3">
        <v>129.84899999999999</v>
      </c>
      <c r="V79" s="3">
        <v>96.528000000000006</v>
      </c>
      <c r="W79" s="3">
        <v>9.8999999999999993E+37</v>
      </c>
      <c r="X79" s="3">
        <v>9.8999999999999993E+37</v>
      </c>
    </row>
    <row r="80" spans="1:24" x14ac:dyDescent="0.3">
      <c r="A80" s="3">
        <v>79</v>
      </c>
      <c r="B80" s="51">
        <v>43341.457301504626</v>
      </c>
      <c r="C80" s="3">
        <v>434.03442100000001</v>
      </c>
      <c r="D80" s="3">
        <v>419.397741</v>
      </c>
      <c r="E80" s="3">
        <v>744.99476300000003</v>
      </c>
      <c r="F80" s="3">
        <v>219.12899999999999</v>
      </c>
      <c r="G80" s="3">
        <v>83.328000000000003</v>
      </c>
      <c r="H80" s="3">
        <v>231.17</v>
      </c>
      <c r="I80" s="3">
        <v>70.787000000000006</v>
      </c>
      <c r="J80" s="3">
        <v>64.495000000000005</v>
      </c>
      <c r="K80" s="3">
        <v>174.31899999999999</v>
      </c>
      <c r="L80" s="3">
        <v>1141.116</v>
      </c>
      <c r="M80" s="3">
        <v>1172.0029999999999</v>
      </c>
      <c r="N80" s="3">
        <v>1082.001</v>
      </c>
      <c r="O80" s="3">
        <v>1033.645</v>
      </c>
      <c r="P80" s="3">
        <v>951.82600000000002</v>
      </c>
      <c r="Q80" s="3">
        <v>884.98400000000004</v>
      </c>
      <c r="R80" s="3">
        <v>782.38199999999995</v>
      </c>
      <c r="S80" s="3">
        <v>827.64599999999996</v>
      </c>
      <c r="T80" s="3">
        <v>250.10599999999999</v>
      </c>
      <c r="U80" s="3">
        <v>141.268</v>
      </c>
      <c r="V80" s="3">
        <v>102.51</v>
      </c>
      <c r="W80" s="3">
        <v>9.8999999999999993E+37</v>
      </c>
      <c r="X80" s="3">
        <v>9.8999999999999993E+37</v>
      </c>
    </row>
    <row r="81" spans="1:24" x14ac:dyDescent="0.3">
      <c r="A81" s="3">
        <v>80</v>
      </c>
      <c r="B81" s="51">
        <v>43341.457370023149</v>
      </c>
      <c r="C81" s="3">
        <v>433.84189199999997</v>
      </c>
      <c r="D81" s="3">
        <v>419.21934199999998</v>
      </c>
      <c r="E81" s="3">
        <v>744.65881400000001</v>
      </c>
      <c r="F81" s="3">
        <v>239.166</v>
      </c>
      <c r="G81" s="3">
        <v>90.363</v>
      </c>
      <c r="H81" s="3">
        <v>242.351</v>
      </c>
      <c r="I81" s="3">
        <v>76.924000000000007</v>
      </c>
      <c r="J81" s="3">
        <v>69.802000000000007</v>
      </c>
      <c r="K81" s="3">
        <v>188.393</v>
      </c>
      <c r="L81" s="3">
        <v>1152.6010000000001</v>
      </c>
      <c r="M81" s="3">
        <v>1179.384</v>
      </c>
      <c r="N81" s="3">
        <v>1095.049</v>
      </c>
      <c r="O81" s="3">
        <v>1041.77</v>
      </c>
      <c r="P81" s="3">
        <v>958.90700000000004</v>
      </c>
      <c r="Q81" s="3">
        <v>887.91099999999994</v>
      </c>
      <c r="R81" s="3">
        <v>800.86900000000003</v>
      </c>
      <c r="S81" s="3">
        <v>867.03</v>
      </c>
      <c r="T81" s="3">
        <v>312.072</v>
      </c>
      <c r="U81" s="3">
        <v>153.26400000000001</v>
      </c>
      <c r="V81" s="3">
        <v>109.788</v>
      </c>
      <c r="W81" s="3">
        <v>9.8999999999999993E+37</v>
      </c>
      <c r="X81" s="3">
        <v>1363.308</v>
      </c>
    </row>
    <row r="82" spans="1:24" x14ac:dyDescent="0.3">
      <c r="A82" s="3">
        <v>81</v>
      </c>
      <c r="B82" s="51">
        <v>43341.457435532408</v>
      </c>
      <c r="C82" s="3">
        <v>433.559414</v>
      </c>
      <c r="D82" s="3">
        <v>419.03336400000001</v>
      </c>
      <c r="E82" s="3">
        <v>744.07700999999997</v>
      </c>
      <c r="F82" s="3">
        <v>259.75</v>
      </c>
      <c r="G82" s="3">
        <v>96.846000000000004</v>
      </c>
      <c r="H82" s="3">
        <v>259.38900000000001</v>
      </c>
      <c r="I82" s="3">
        <v>83.194000000000003</v>
      </c>
      <c r="J82" s="3">
        <v>75.153000000000006</v>
      </c>
      <c r="K82" s="3">
        <v>205.59800000000001</v>
      </c>
      <c r="L82" s="3">
        <v>1166.819</v>
      </c>
      <c r="M82" s="3">
        <v>1178.604</v>
      </c>
      <c r="N82" s="3">
        <v>1103.4090000000001</v>
      </c>
      <c r="O82" s="3">
        <v>1060.5139999999999</v>
      </c>
      <c r="P82" s="3">
        <v>978.27099999999996</v>
      </c>
      <c r="Q82" s="3">
        <v>912.69899999999996</v>
      </c>
      <c r="R82" s="3">
        <v>826.678</v>
      </c>
      <c r="S82" s="3">
        <v>895.86599999999999</v>
      </c>
      <c r="T82" s="3">
        <v>360.75599999999997</v>
      </c>
      <c r="U82" s="3">
        <v>164.31200000000001</v>
      </c>
      <c r="V82" s="3">
        <v>117.497</v>
      </c>
      <c r="W82" s="3">
        <v>9.8999999999999993E+37</v>
      </c>
      <c r="X82" s="3">
        <v>1202.066</v>
      </c>
    </row>
    <row r="83" spans="1:24" x14ac:dyDescent="0.3">
      <c r="A83" s="3">
        <v>82</v>
      </c>
      <c r="B83" s="51">
        <v>43341.457500810182</v>
      </c>
      <c r="C83" s="3">
        <v>433.281138</v>
      </c>
      <c r="D83" s="3">
        <v>418.68835100000001</v>
      </c>
      <c r="E83" s="3">
        <v>743.801692</v>
      </c>
      <c r="F83" s="3">
        <v>281.09699999999998</v>
      </c>
      <c r="G83" s="3">
        <v>101.696</v>
      </c>
      <c r="H83" s="3">
        <v>273.44299999999998</v>
      </c>
      <c r="I83" s="3">
        <v>90.007000000000005</v>
      </c>
      <c r="J83" s="3">
        <v>80.909000000000006</v>
      </c>
      <c r="K83" s="3">
        <v>222.52600000000001</v>
      </c>
      <c r="L83" s="3">
        <v>1184.365</v>
      </c>
      <c r="M83" s="3">
        <v>1186.875</v>
      </c>
      <c r="N83" s="3">
        <v>1115.5619999999999</v>
      </c>
      <c r="O83" s="3">
        <v>1076.635</v>
      </c>
      <c r="P83" s="3">
        <v>1001.9829999999999</v>
      </c>
      <c r="Q83" s="3">
        <v>933.14099999999996</v>
      </c>
      <c r="R83" s="3">
        <v>845.46299999999997</v>
      </c>
      <c r="S83" s="3">
        <v>915.673</v>
      </c>
      <c r="T83" s="3">
        <v>399.46199999999999</v>
      </c>
      <c r="U83" s="3">
        <v>176.85</v>
      </c>
      <c r="V83" s="3">
        <v>126.167</v>
      </c>
      <c r="W83" s="3">
        <v>9.8999999999999993E+37</v>
      </c>
      <c r="X83" s="3">
        <v>1233.6659999999999</v>
      </c>
    </row>
    <row r="84" spans="1:24" x14ac:dyDescent="0.3">
      <c r="A84" s="3">
        <v>83</v>
      </c>
      <c r="B84" s="51">
        <v>43341.457565856479</v>
      </c>
      <c r="C84" s="3">
        <v>432.97427699999997</v>
      </c>
      <c r="D84" s="3">
        <v>418.56464099999999</v>
      </c>
      <c r="E84" s="3">
        <v>743.45142299999998</v>
      </c>
      <c r="F84" s="3">
        <v>302.87</v>
      </c>
      <c r="G84" s="3">
        <v>105.358</v>
      </c>
      <c r="H84" s="3">
        <v>286.11399999999998</v>
      </c>
      <c r="I84" s="3">
        <v>97.272000000000006</v>
      </c>
      <c r="J84" s="3">
        <v>87.093999999999994</v>
      </c>
      <c r="K84" s="3">
        <v>247.61099999999999</v>
      </c>
      <c r="L84" s="3">
        <v>1203.9639999999999</v>
      </c>
      <c r="M84" s="3">
        <v>1186.5540000000001</v>
      </c>
      <c r="N84" s="3">
        <v>1119.087</v>
      </c>
      <c r="O84" s="3">
        <v>1078.895</v>
      </c>
      <c r="P84" s="3">
        <v>1009.955</v>
      </c>
      <c r="Q84" s="3">
        <v>950.26599999999996</v>
      </c>
      <c r="R84" s="3">
        <v>863.29100000000005</v>
      </c>
      <c r="S84" s="3">
        <v>930.452</v>
      </c>
      <c r="T84" s="3">
        <v>442.68799999999999</v>
      </c>
      <c r="U84" s="3">
        <v>189.333</v>
      </c>
      <c r="V84" s="3">
        <v>134.142</v>
      </c>
      <c r="W84" s="3">
        <v>9.8999999999999993E+37</v>
      </c>
      <c r="X84" s="3">
        <v>1024.692</v>
      </c>
    </row>
    <row r="85" spans="1:24" x14ac:dyDescent="0.3">
      <c r="A85" s="3">
        <v>84</v>
      </c>
      <c r="B85" s="51">
        <v>43341.457631134261</v>
      </c>
      <c r="C85" s="3">
        <v>432.76410199999998</v>
      </c>
      <c r="D85" s="3">
        <v>418.23224900000002</v>
      </c>
      <c r="E85" s="3">
        <v>743.10453800000005</v>
      </c>
      <c r="F85" s="3">
        <v>325.79399999999998</v>
      </c>
      <c r="G85" s="3">
        <v>115.392</v>
      </c>
      <c r="H85" s="3">
        <v>296.13200000000001</v>
      </c>
      <c r="I85" s="3">
        <v>105.304</v>
      </c>
      <c r="J85" s="3">
        <v>94.216999999999999</v>
      </c>
      <c r="K85" s="3">
        <v>262.54599999999999</v>
      </c>
      <c r="L85" s="3">
        <v>1219.9690000000001</v>
      </c>
      <c r="M85" s="3">
        <v>1192.98</v>
      </c>
      <c r="N85" s="3">
        <v>1125.9349999999999</v>
      </c>
      <c r="O85" s="3">
        <v>1090.0229999999999</v>
      </c>
      <c r="P85" s="3">
        <v>1024.54</v>
      </c>
      <c r="Q85" s="3">
        <v>956.49900000000002</v>
      </c>
      <c r="R85" s="3">
        <v>868.76700000000005</v>
      </c>
      <c r="S85" s="3">
        <v>947.87699999999995</v>
      </c>
      <c r="T85" s="3">
        <v>486.678</v>
      </c>
      <c r="U85" s="3">
        <v>201.072</v>
      </c>
      <c r="V85" s="3">
        <v>142.535</v>
      </c>
      <c r="W85" s="3">
        <v>9.8999999999999993E+37</v>
      </c>
      <c r="X85" s="3">
        <v>962.07100000000003</v>
      </c>
    </row>
    <row r="86" spans="1:24" x14ac:dyDescent="0.3">
      <c r="A86" s="3">
        <v>85</v>
      </c>
      <c r="B86" s="51">
        <v>43341.457696064812</v>
      </c>
      <c r="C86" s="3">
        <v>432.50600700000001</v>
      </c>
      <c r="D86" s="3">
        <v>417.91668399999998</v>
      </c>
      <c r="E86" s="3">
        <v>742.61281899999994</v>
      </c>
      <c r="F86" s="3">
        <v>349.35199999999998</v>
      </c>
      <c r="G86" s="3">
        <v>128.03399999999999</v>
      </c>
      <c r="H86" s="3">
        <v>310.93799999999999</v>
      </c>
      <c r="I86" s="3">
        <v>113.593</v>
      </c>
      <c r="J86" s="3">
        <v>101.857</v>
      </c>
      <c r="K86" s="3">
        <v>267.70100000000002</v>
      </c>
      <c r="L86" s="3">
        <v>1242.0360000000001</v>
      </c>
      <c r="M86" s="3">
        <v>1194.5740000000001</v>
      </c>
      <c r="N86" s="3">
        <v>1120.692</v>
      </c>
      <c r="O86" s="3">
        <v>1089.479</v>
      </c>
      <c r="P86" s="3">
        <v>1026.7650000000001</v>
      </c>
      <c r="Q86" s="3">
        <v>962.85699999999997</v>
      </c>
      <c r="R86" s="3">
        <v>878.68399999999997</v>
      </c>
      <c r="S86" s="3">
        <v>951.98299999999995</v>
      </c>
      <c r="T86" s="3">
        <v>529.97699999999998</v>
      </c>
      <c r="U86" s="3">
        <v>212.54900000000001</v>
      </c>
      <c r="V86" s="3">
        <v>151.06299999999999</v>
      </c>
      <c r="W86" s="3">
        <v>9.8999999999999993E+37</v>
      </c>
      <c r="X86" s="3">
        <v>784.41300000000001</v>
      </c>
    </row>
    <row r="87" spans="1:24" x14ac:dyDescent="0.3">
      <c r="A87" s="3">
        <v>86</v>
      </c>
      <c r="B87" s="51">
        <v>43341.457764699073</v>
      </c>
      <c r="C87" s="3">
        <v>432.23024500000002</v>
      </c>
      <c r="D87" s="3">
        <v>417.53884099999999</v>
      </c>
      <c r="E87" s="3">
        <v>742.28613399999995</v>
      </c>
      <c r="F87" s="3">
        <v>374.61099999999999</v>
      </c>
      <c r="G87" s="3">
        <v>144.25</v>
      </c>
      <c r="H87" s="3">
        <v>325.68799999999999</v>
      </c>
      <c r="I87" s="3">
        <v>123.11</v>
      </c>
      <c r="J87" s="3">
        <v>110.199</v>
      </c>
      <c r="K87" s="3">
        <v>294.69200000000001</v>
      </c>
      <c r="L87" s="3">
        <v>1262.1510000000001</v>
      </c>
      <c r="M87" s="3">
        <v>1199.5619999999999</v>
      </c>
      <c r="N87" s="3">
        <v>1129.752</v>
      </c>
      <c r="O87" s="3">
        <v>1100.798</v>
      </c>
      <c r="P87" s="3">
        <v>1039.797</v>
      </c>
      <c r="Q87" s="3">
        <v>972.01499999999999</v>
      </c>
      <c r="R87" s="3">
        <v>887.30499999999995</v>
      </c>
      <c r="S87" s="3">
        <v>959.24300000000005</v>
      </c>
      <c r="T87" s="3">
        <v>595.62800000000004</v>
      </c>
      <c r="U87" s="3">
        <v>224.94499999999999</v>
      </c>
      <c r="V87" s="3">
        <v>161.959</v>
      </c>
      <c r="W87" s="3">
        <v>9.8999999999999993E+37</v>
      </c>
      <c r="X87" s="3">
        <v>616.9</v>
      </c>
    </row>
    <row r="88" spans="1:24" x14ac:dyDescent="0.3">
      <c r="A88" s="3">
        <v>87</v>
      </c>
      <c r="B88" s="51">
        <v>43341.457829513885</v>
      </c>
      <c r="C88" s="3">
        <v>431.718256</v>
      </c>
      <c r="D88" s="3">
        <v>417.27713999999997</v>
      </c>
      <c r="E88" s="3">
        <v>741.96533999999997</v>
      </c>
      <c r="F88" s="3">
        <v>399.48</v>
      </c>
      <c r="G88" s="3">
        <v>163.33699999999999</v>
      </c>
      <c r="H88" s="3">
        <v>345.553</v>
      </c>
      <c r="I88" s="3">
        <v>132.41999999999999</v>
      </c>
      <c r="J88" s="3">
        <v>118.307</v>
      </c>
      <c r="K88" s="3">
        <v>296.29199999999997</v>
      </c>
      <c r="L88" s="3">
        <v>1275.83</v>
      </c>
      <c r="M88" s="3">
        <v>1205.9639999999999</v>
      </c>
      <c r="N88" s="3">
        <v>1135.24</v>
      </c>
      <c r="O88" s="3">
        <v>1109.1010000000001</v>
      </c>
      <c r="P88" s="3">
        <v>1050.6400000000001</v>
      </c>
      <c r="Q88" s="3">
        <v>972.24</v>
      </c>
      <c r="R88" s="3">
        <v>901.077</v>
      </c>
      <c r="S88" s="3">
        <v>969.82399999999996</v>
      </c>
      <c r="T88" s="3">
        <v>659.49699999999996</v>
      </c>
      <c r="U88" s="3">
        <v>237.761</v>
      </c>
      <c r="V88" s="3">
        <v>172.26499999999999</v>
      </c>
      <c r="W88" s="3">
        <v>9.8999999999999993E+37</v>
      </c>
      <c r="X88" s="3">
        <v>559.64400000000001</v>
      </c>
    </row>
    <row r="89" spans="1:24" x14ac:dyDescent="0.3">
      <c r="A89" s="3">
        <v>88</v>
      </c>
      <c r="B89" s="51">
        <v>43341.457894791667</v>
      </c>
      <c r="C89" s="3">
        <v>431.39626199999998</v>
      </c>
      <c r="D89" s="3">
        <v>416.74193300000002</v>
      </c>
      <c r="E89" s="3">
        <v>741.103163</v>
      </c>
      <c r="F89" s="3">
        <v>425.49900000000002</v>
      </c>
      <c r="G89" s="3">
        <v>186.10599999999999</v>
      </c>
      <c r="H89" s="3">
        <v>367.81299999999999</v>
      </c>
      <c r="I89" s="3">
        <v>142.298</v>
      </c>
      <c r="J89" s="3">
        <v>126.947</v>
      </c>
      <c r="K89" s="3">
        <v>317.59899999999999</v>
      </c>
      <c r="L89" s="3">
        <v>1295.422</v>
      </c>
      <c r="M89" s="3">
        <v>1209.7719999999999</v>
      </c>
      <c r="N89" s="3">
        <v>1143.0820000000001</v>
      </c>
      <c r="O89" s="3">
        <v>1115.425</v>
      </c>
      <c r="P89" s="3">
        <v>1057.6289999999999</v>
      </c>
      <c r="Q89" s="3">
        <v>983.68399999999997</v>
      </c>
      <c r="R89" s="3">
        <v>913.548</v>
      </c>
      <c r="S89" s="3">
        <v>976.58</v>
      </c>
      <c r="T89" s="3">
        <v>708.346</v>
      </c>
      <c r="U89" s="3">
        <v>250.29499999999999</v>
      </c>
      <c r="V89" s="3">
        <v>183.91200000000001</v>
      </c>
      <c r="W89" s="3">
        <v>9.8999999999999993E+37</v>
      </c>
      <c r="X89" s="3">
        <v>461.94600000000003</v>
      </c>
    </row>
    <row r="90" spans="1:24" x14ac:dyDescent="0.3">
      <c r="A90" s="3">
        <v>89</v>
      </c>
      <c r="B90" s="51">
        <v>43341.457959722225</v>
      </c>
      <c r="C90" s="3">
        <v>431.19953099999998</v>
      </c>
      <c r="D90" s="3">
        <v>415.93997200000001</v>
      </c>
      <c r="E90" s="3">
        <v>740.40011900000002</v>
      </c>
      <c r="F90" s="3">
        <v>452.51799999999997</v>
      </c>
      <c r="G90" s="3">
        <v>213.85499999999999</v>
      </c>
      <c r="H90" s="3">
        <v>384.11900000000003</v>
      </c>
      <c r="I90" s="3">
        <v>153.04400000000001</v>
      </c>
      <c r="J90" s="3">
        <v>136.208</v>
      </c>
      <c r="K90" s="3">
        <v>355.45499999999998</v>
      </c>
      <c r="L90" s="3">
        <v>1318.6610000000001</v>
      </c>
      <c r="M90" s="3">
        <v>1226.8820000000001</v>
      </c>
      <c r="N90" s="3">
        <v>1155.0060000000001</v>
      </c>
      <c r="O90" s="3">
        <v>1123.3579999999999</v>
      </c>
      <c r="P90" s="3">
        <v>1066.2660000000001</v>
      </c>
      <c r="Q90" s="3">
        <v>995.80499999999995</v>
      </c>
      <c r="R90" s="3">
        <v>930.00699999999995</v>
      </c>
      <c r="S90" s="3">
        <v>984.62400000000002</v>
      </c>
      <c r="T90" s="3">
        <v>755.91300000000001</v>
      </c>
      <c r="U90" s="3">
        <v>278.01799999999997</v>
      </c>
      <c r="V90" s="3">
        <v>196.87</v>
      </c>
      <c r="W90" s="3">
        <v>9.8999999999999993E+37</v>
      </c>
      <c r="X90" s="3">
        <v>368.916</v>
      </c>
    </row>
    <row r="91" spans="1:24" x14ac:dyDescent="0.3">
      <c r="A91" s="3">
        <v>90</v>
      </c>
      <c r="B91" s="51">
        <v>43341.458025115739</v>
      </c>
      <c r="C91" s="3">
        <v>430.70015100000001</v>
      </c>
      <c r="D91" s="3">
        <v>415.27096999999998</v>
      </c>
      <c r="E91" s="3">
        <v>739.69454699999994</v>
      </c>
      <c r="F91" s="3">
        <v>480.05</v>
      </c>
      <c r="G91" s="3">
        <v>248.1</v>
      </c>
      <c r="H91" s="3">
        <v>407.01600000000002</v>
      </c>
      <c r="I91" s="3">
        <v>164.95699999999999</v>
      </c>
      <c r="J91" s="3">
        <v>146.166</v>
      </c>
      <c r="K91" s="3">
        <v>393.92899999999997</v>
      </c>
      <c r="L91" s="3">
        <v>1345.011</v>
      </c>
      <c r="M91" s="3">
        <v>1228.721</v>
      </c>
      <c r="N91" s="3">
        <v>1165.201</v>
      </c>
      <c r="O91" s="3">
        <v>1137.902</v>
      </c>
      <c r="P91" s="3">
        <v>1078.2</v>
      </c>
      <c r="Q91" s="3">
        <v>1002.059</v>
      </c>
      <c r="R91" s="3">
        <v>947.29899999999998</v>
      </c>
      <c r="S91" s="3">
        <v>1000.923</v>
      </c>
      <c r="T91" s="3">
        <v>805.71</v>
      </c>
      <c r="U91" s="3">
        <v>369.91500000000002</v>
      </c>
      <c r="V91" s="3">
        <v>210.50800000000001</v>
      </c>
      <c r="W91" s="3">
        <v>9.8999999999999993E+37</v>
      </c>
      <c r="X91" s="3">
        <v>240.20500000000001</v>
      </c>
    </row>
    <row r="92" spans="1:24" x14ac:dyDescent="0.3">
      <c r="A92" s="3">
        <v>91</v>
      </c>
      <c r="B92" s="51">
        <v>43341.45809039352</v>
      </c>
      <c r="C92" s="3">
        <v>430.16124600000001</v>
      </c>
      <c r="D92" s="3">
        <v>414.77110800000003</v>
      </c>
      <c r="E92" s="3">
        <v>739.02770399999997</v>
      </c>
      <c r="F92" s="3">
        <v>506.952</v>
      </c>
      <c r="G92" s="3">
        <v>287.48899999999998</v>
      </c>
      <c r="H92" s="3">
        <v>426.07299999999998</v>
      </c>
      <c r="I92" s="3">
        <v>177.53200000000001</v>
      </c>
      <c r="J92" s="3">
        <v>156.43799999999999</v>
      </c>
      <c r="K92" s="3">
        <v>391.97300000000001</v>
      </c>
      <c r="L92" s="3">
        <v>1348.8109999999999</v>
      </c>
      <c r="M92" s="3">
        <v>1213.713</v>
      </c>
      <c r="N92" s="3">
        <v>1157.271</v>
      </c>
      <c r="O92" s="3">
        <v>1132.4670000000001</v>
      </c>
      <c r="P92" s="3">
        <v>1076.422</v>
      </c>
      <c r="Q92" s="3">
        <v>1002.741</v>
      </c>
      <c r="R92" s="3">
        <v>963.94299999999998</v>
      </c>
      <c r="S92" s="3">
        <v>1002.438</v>
      </c>
      <c r="T92" s="3">
        <v>838.38199999999995</v>
      </c>
      <c r="U92" s="3">
        <v>437.91500000000002</v>
      </c>
      <c r="V92" s="3">
        <v>223.79</v>
      </c>
      <c r="W92" s="3">
        <v>12.534000000000001</v>
      </c>
      <c r="X92" s="3">
        <v>261.30099999999999</v>
      </c>
    </row>
    <row r="93" spans="1:24" x14ac:dyDescent="0.3">
      <c r="A93" s="3">
        <v>92</v>
      </c>
      <c r="B93" s="51">
        <v>43341.458159259259</v>
      </c>
      <c r="C93" s="3">
        <v>429.52903199999997</v>
      </c>
      <c r="D93" s="3">
        <v>414.35709500000002</v>
      </c>
      <c r="E93" s="3">
        <v>738.12846999999999</v>
      </c>
      <c r="F93" s="3">
        <v>534.09299999999996</v>
      </c>
      <c r="G93" s="3">
        <v>329.43299999999999</v>
      </c>
      <c r="H93" s="3">
        <v>449.29300000000001</v>
      </c>
      <c r="I93" s="3">
        <v>191.17599999999999</v>
      </c>
      <c r="J93" s="3">
        <v>167.84700000000001</v>
      </c>
      <c r="K93" s="3">
        <v>388.73700000000002</v>
      </c>
      <c r="L93" s="3">
        <v>9.8999999999999993E+37</v>
      </c>
      <c r="M93" s="3">
        <v>1213.124</v>
      </c>
      <c r="N93" s="3">
        <v>1157.748</v>
      </c>
      <c r="O93" s="3">
        <v>1131.1089999999999</v>
      </c>
      <c r="P93" s="3">
        <v>1073.0999999999999</v>
      </c>
      <c r="Q93" s="3">
        <v>1005.941</v>
      </c>
      <c r="R93" s="3">
        <v>967.82</v>
      </c>
      <c r="S93" s="3">
        <v>994.73</v>
      </c>
      <c r="T93" s="3">
        <v>872.71900000000005</v>
      </c>
      <c r="U93" s="3">
        <v>480.10199999999998</v>
      </c>
      <c r="V93" s="3">
        <v>318.65899999999999</v>
      </c>
      <c r="W93" s="3">
        <v>105.001</v>
      </c>
      <c r="X93" s="3">
        <v>171.75</v>
      </c>
    </row>
    <row r="94" spans="1:24" x14ac:dyDescent="0.3">
      <c r="A94" s="3">
        <v>93</v>
      </c>
      <c r="B94" s="51">
        <v>43341.458224652779</v>
      </c>
      <c r="C94" s="3">
        <v>428.91866800000003</v>
      </c>
      <c r="D94" s="3">
        <v>413.85555199999999</v>
      </c>
      <c r="E94" s="3">
        <v>737.48183700000004</v>
      </c>
      <c r="F94" s="3">
        <v>560.47400000000005</v>
      </c>
      <c r="G94" s="3">
        <v>372.77199999999999</v>
      </c>
      <c r="H94" s="3">
        <v>504.31799999999998</v>
      </c>
      <c r="I94" s="3">
        <v>205.084</v>
      </c>
      <c r="J94" s="3">
        <v>179.303</v>
      </c>
      <c r="K94" s="3">
        <v>399.16500000000002</v>
      </c>
      <c r="L94" s="3">
        <v>9.8999999999999993E+37</v>
      </c>
      <c r="M94" s="3">
        <v>1221.654</v>
      </c>
      <c r="N94" s="3">
        <v>1170.3340000000001</v>
      </c>
      <c r="O94" s="3">
        <v>1142.7460000000001</v>
      </c>
      <c r="P94" s="3">
        <v>1077.9100000000001</v>
      </c>
      <c r="Q94" s="3">
        <v>1012.814</v>
      </c>
      <c r="R94" s="3">
        <v>957.71299999999997</v>
      </c>
      <c r="S94" s="3">
        <v>985.60199999999998</v>
      </c>
      <c r="T94" s="3">
        <v>894.50300000000004</v>
      </c>
      <c r="U94" s="3">
        <v>518.43600000000004</v>
      </c>
      <c r="V94" s="3">
        <v>387.21499999999997</v>
      </c>
      <c r="W94" s="3">
        <v>-77.637</v>
      </c>
      <c r="X94" s="3">
        <v>459.48500000000001</v>
      </c>
    </row>
    <row r="95" spans="1:24" x14ac:dyDescent="0.3">
      <c r="A95" s="3">
        <v>94</v>
      </c>
      <c r="B95" s="51">
        <v>43341.458290393515</v>
      </c>
      <c r="C95" s="3">
        <v>428.33773400000001</v>
      </c>
      <c r="D95" s="3">
        <v>413.352329</v>
      </c>
      <c r="E95" s="3">
        <v>736.55566599999997</v>
      </c>
      <c r="F95" s="3">
        <v>590.25900000000001</v>
      </c>
      <c r="G95" s="3">
        <v>418.024</v>
      </c>
      <c r="H95" s="3">
        <v>538.88300000000004</v>
      </c>
      <c r="I95" s="3">
        <v>220.40100000000001</v>
      </c>
      <c r="J95" s="3">
        <v>191.17599999999999</v>
      </c>
      <c r="K95" s="3">
        <v>440.05</v>
      </c>
      <c r="L95" s="3">
        <v>9.8999999999999993E+37</v>
      </c>
      <c r="M95" s="3">
        <v>1217.3689999999999</v>
      </c>
      <c r="N95" s="3">
        <v>1174.9079999999999</v>
      </c>
      <c r="O95" s="3">
        <v>1141.58</v>
      </c>
      <c r="P95" s="3">
        <v>1080.17</v>
      </c>
      <c r="Q95" s="3">
        <v>1020.606</v>
      </c>
      <c r="R95" s="3">
        <v>972.85799999999995</v>
      </c>
      <c r="S95" s="3">
        <v>976.99300000000005</v>
      </c>
      <c r="T95" s="3">
        <v>917.779</v>
      </c>
      <c r="U95" s="3">
        <v>571.91999999999996</v>
      </c>
      <c r="V95" s="3">
        <v>434.25299999999999</v>
      </c>
      <c r="W95" s="3">
        <v>9.8999999999999993E+37</v>
      </c>
      <c r="X95" s="3">
        <v>546.36800000000005</v>
      </c>
    </row>
    <row r="96" spans="1:24" x14ac:dyDescent="0.3">
      <c r="A96" s="3">
        <v>95</v>
      </c>
      <c r="B96" s="51">
        <v>43341.458355902774</v>
      </c>
      <c r="C96" s="3">
        <v>427.86609499999997</v>
      </c>
      <c r="D96" s="3">
        <v>412.86172599999998</v>
      </c>
      <c r="E96" s="3">
        <v>735.46531700000003</v>
      </c>
      <c r="F96" s="3">
        <v>622.56200000000001</v>
      </c>
      <c r="G96" s="3">
        <v>460.33499999999998</v>
      </c>
      <c r="H96" s="3">
        <v>570.50199999999995</v>
      </c>
      <c r="I96" s="3">
        <v>237.233</v>
      </c>
      <c r="J96" s="3">
        <v>203.447</v>
      </c>
      <c r="K96" s="3">
        <v>455.86399999999998</v>
      </c>
      <c r="L96" s="3">
        <v>9.8999999999999993E+37</v>
      </c>
      <c r="M96" s="3">
        <v>1213.002</v>
      </c>
      <c r="N96" s="3">
        <v>1173.83</v>
      </c>
      <c r="O96" s="3">
        <v>1121.789</v>
      </c>
      <c r="P96" s="3">
        <v>1087.0930000000001</v>
      </c>
      <c r="Q96" s="3">
        <v>1028.692</v>
      </c>
      <c r="R96" s="3">
        <v>982.97</v>
      </c>
      <c r="S96" s="3">
        <v>970.76</v>
      </c>
      <c r="T96" s="3">
        <v>930.08100000000002</v>
      </c>
      <c r="U96" s="3">
        <v>599.88900000000001</v>
      </c>
      <c r="V96" s="3">
        <v>486.17700000000002</v>
      </c>
      <c r="W96" s="3">
        <v>9.8999999999999993E+37</v>
      </c>
      <c r="X96" s="3">
        <v>644.02599999999995</v>
      </c>
    </row>
    <row r="97" spans="1:24" x14ac:dyDescent="0.3">
      <c r="A97" s="3">
        <v>96</v>
      </c>
      <c r="B97" s="51">
        <v>43341.458413773151</v>
      </c>
      <c r="C97" s="3">
        <v>427.18343700000003</v>
      </c>
      <c r="D97" s="3">
        <v>412.252476</v>
      </c>
      <c r="E97" s="3">
        <v>734.63596700000005</v>
      </c>
      <c r="F97" s="3">
        <v>648.46900000000005</v>
      </c>
      <c r="G97" s="3">
        <v>492.57600000000002</v>
      </c>
      <c r="H97" s="3">
        <v>602.15800000000002</v>
      </c>
      <c r="I97" s="3">
        <v>253.578</v>
      </c>
      <c r="J97" s="3">
        <v>215.03200000000001</v>
      </c>
      <c r="K97" s="3">
        <v>490.29599999999999</v>
      </c>
      <c r="L97" s="3">
        <v>9.8999999999999993E+37</v>
      </c>
      <c r="M97" s="3">
        <v>1229.232</v>
      </c>
      <c r="N97" s="3">
        <v>1179.4449999999999</v>
      </c>
      <c r="O97" s="3">
        <v>1127.47</v>
      </c>
      <c r="P97" s="3">
        <v>1084.8810000000001</v>
      </c>
      <c r="Q97" s="3">
        <v>1038.71</v>
      </c>
      <c r="R97" s="3">
        <v>993.71199999999999</v>
      </c>
      <c r="S97" s="3">
        <v>963.92499999999995</v>
      </c>
      <c r="T97" s="3">
        <v>936.69299999999998</v>
      </c>
      <c r="U97" s="3">
        <v>622.05799999999999</v>
      </c>
      <c r="V97" s="3">
        <v>545.67700000000002</v>
      </c>
      <c r="W97" s="3">
        <v>9.8999999999999993E+37</v>
      </c>
      <c r="X97" s="3">
        <v>478.23200000000003</v>
      </c>
    </row>
    <row r="98" spans="1:24" x14ac:dyDescent="0.3">
      <c r="A98" s="3">
        <v>97</v>
      </c>
      <c r="B98" s="51">
        <v>43341.458476967593</v>
      </c>
      <c r="C98" s="3">
        <v>426.605841</v>
      </c>
      <c r="D98" s="3">
        <v>411.73242599999998</v>
      </c>
      <c r="E98" s="3">
        <v>733.91524000000004</v>
      </c>
      <c r="F98" s="3">
        <v>669.39</v>
      </c>
      <c r="G98" s="3">
        <v>522.745</v>
      </c>
      <c r="H98" s="3">
        <v>638.08600000000001</v>
      </c>
      <c r="I98" s="3">
        <v>272.92200000000003</v>
      </c>
      <c r="J98" s="3">
        <v>228.55199999999999</v>
      </c>
      <c r="K98" s="3">
        <v>505.39299999999997</v>
      </c>
      <c r="L98" s="3">
        <v>9.8999999999999993E+37</v>
      </c>
      <c r="M98" s="3">
        <v>1234.0139999999999</v>
      </c>
      <c r="N98" s="3">
        <v>1178.7829999999999</v>
      </c>
      <c r="O98" s="3">
        <v>1134.5119999999999</v>
      </c>
      <c r="P98" s="3">
        <v>1079.9190000000001</v>
      </c>
      <c r="Q98" s="3">
        <v>1040.5440000000001</v>
      </c>
      <c r="R98" s="3">
        <v>1028.463</v>
      </c>
      <c r="S98" s="3">
        <v>966.28399999999999</v>
      </c>
      <c r="T98" s="3">
        <v>943.83500000000004</v>
      </c>
      <c r="U98" s="3">
        <v>658.15300000000002</v>
      </c>
      <c r="V98" s="3">
        <v>556.79200000000003</v>
      </c>
      <c r="W98" s="3">
        <v>9.8999999999999993E+37</v>
      </c>
      <c r="X98" s="3">
        <v>196.22499999999999</v>
      </c>
    </row>
    <row r="99" spans="1:24" x14ac:dyDescent="0.3">
      <c r="A99" s="3">
        <v>98</v>
      </c>
      <c r="B99" s="51">
        <v>43341.458545717593</v>
      </c>
      <c r="C99" s="3">
        <v>426.17623099999997</v>
      </c>
      <c r="D99" s="3">
        <v>411.986558</v>
      </c>
      <c r="E99" s="3">
        <v>733.95228699999996</v>
      </c>
      <c r="F99" s="3">
        <v>676.16099999999994</v>
      </c>
      <c r="G99" s="3">
        <v>551.93399999999997</v>
      </c>
      <c r="H99" s="3">
        <v>672.03200000000004</v>
      </c>
      <c r="I99" s="3">
        <v>292.02300000000002</v>
      </c>
      <c r="J99" s="3">
        <v>241.35300000000001</v>
      </c>
      <c r="K99" s="3">
        <v>407.38200000000001</v>
      </c>
      <c r="L99" s="3">
        <v>1182.6780000000001</v>
      </c>
      <c r="M99" s="3">
        <v>1069.5260000000001</v>
      </c>
      <c r="N99" s="3">
        <v>868.38300000000004</v>
      </c>
      <c r="O99" s="3">
        <v>755.73500000000001</v>
      </c>
      <c r="P99" s="3">
        <v>741.33900000000006</v>
      </c>
      <c r="Q99" s="3">
        <v>749.72199999999998</v>
      </c>
      <c r="R99" s="3">
        <v>829.77200000000005</v>
      </c>
      <c r="S99" s="3">
        <v>894.90899999999999</v>
      </c>
      <c r="T99" s="3">
        <v>849.42700000000002</v>
      </c>
      <c r="U99" s="3">
        <v>478.56099999999998</v>
      </c>
      <c r="V99" s="3">
        <v>352.71100000000001</v>
      </c>
      <c r="W99" s="3">
        <v>9.8999999999999993E+37</v>
      </c>
      <c r="X99" s="3">
        <v>423.69099999999997</v>
      </c>
    </row>
    <row r="100" spans="1:24" x14ac:dyDescent="0.3">
      <c r="A100" s="3">
        <v>99</v>
      </c>
      <c r="B100" s="51">
        <v>43341.458611458336</v>
      </c>
      <c r="C100" s="3">
        <v>427.07498600000002</v>
      </c>
      <c r="D100" s="3">
        <v>411.812366</v>
      </c>
      <c r="E100" s="3">
        <v>734.33033799999998</v>
      </c>
      <c r="F100" s="3">
        <v>598.83199999999999</v>
      </c>
      <c r="G100" s="3">
        <v>572.37</v>
      </c>
      <c r="H100" s="3">
        <v>683.77</v>
      </c>
      <c r="I100" s="3">
        <v>301.73200000000003</v>
      </c>
      <c r="J100" s="3">
        <v>226.28200000000001</v>
      </c>
      <c r="K100" s="3">
        <v>289.91699999999997</v>
      </c>
      <c r="L100" s="3">
        <v>932.899</v>
      </c>
      <c r="M100" s="3">
        <v>727.04</v>
      </c>
      <c r="N100" s="3">
        <v>604.11699999999996</v>
      </c>
      <c r="O100" s="3">
        <v>517.48400000000004</v>
      </c>
      <c r="P100" s="3">
        <v>478.76900000000001</v>
      </c>
      <c r="Q100" s="3">
        <v>520.56399999999996</v>
      </c>
      <c r="R100" s="3">
        <v>624.75</v>
      </c>
      <c r="S100" s="3">
        <v>623.36099999999999</v>
      </c>
      <c r="T100" s="3">
        <v>513.62199999999996</v>
      </c>
      <c r="U100" s="3">
        <v>230.084</v>
      </c>
      <c r="V100" s="3">
        <v>196.39099999999999</v>
      </c>
      <c r="W100" s="3">
        <v>-191.80799999999999</v>
      </c>
      <c r="X100" s="3">
        <v>435.45100000000002</v>
      </c>
    </row>
    <row r="101" spans="1:24" x14ac:dyDescent="0.3">
      <c r="A101" s="3">
        <v>100</v>
      </c>
      <c r="B101" s="51">
        <v>43341.45867615741</v>
      </c>
      <c r="C101" s="3">
        <v>427.36334699999998</v>
      </c>
      <c r="D101" s="3">
        <v>412.525127</v>
      </c>
      <c r="E101" s="3">
        <v>735.74316299999998</v>
      </c>
      <c r="F101" s="3">
        <v>625.32299999999998</v>
      </c>
      <c r="G101" s="3">
        <v>575.20600000000002</v>
      </c>
      <c r="H101" s="3">
        <v>661.03399999999999</v>
      </c>
      <c r="I101" s="3">
        <v>302.15899999999999</v>
      </c>
      <c r="J101" s="3">
        <v>217.21299999999999</v>
      </c>
      <c r="K101" s="3">
        <v>215.637</v>
      </c>
      <c r="L101" s="3">
        <v>662.90200000000004</v>
      </c>
      <c r="M101" s="3">
        <v>496.8</v>
      </c>
      <c r="N101" s="3">
        <v>487.959</v>
      </c>
      <c r="O101" s="3">
        <v>411.56200000000001</v>
      </c>
      <c r="P101" s="3">
        <v>386.65600000000001</v>
      </c>
      <c r="Q101" s="3">
        <v>408.77499999999998</v>
      </c>
      <c r="R101" s="3">
        <v>520.63300000000004</v>
      </c>
      <c r="S101" s="3">
        <v>160.74799999999999</v>
      </c>
      <c r="T101" s="3">
        <v>236.77699999999999</v>
      </c>
      <c r="U101" s="3">
        <v>87.093999999999994</v>
      </c>
      <c r="V101" s="3">
        <v>73.524000000000001</v>
      </c>
      <c r="W101" s="3">
        <v>-113.334</v>
      </c>
      <c r="X101" s="3">
        <v>486.52300000000002</v>
      </c>
    </row>
    <row r="102" spans="1:24" x14ac:dyDescent="0.3">
      <c r="A102" s="3">
        <v>101</v>
      </c>
      <c r="B102" s="51">
        <v>43341.458740972223</v>
      </c>
      <c r="C102" s="3">
        <v>428.55464499999999</v>
      </c>
      <c r="D102" s="3">
        <v>413.20086199999997</v>
      </c>
      <c r="E102" s="3">
        <v>736.187725</v>
      </c>
      <c r="F102" s="3">
        <v>614.72</v>
      </c>
      <c r="G102" s="3">
        <v>565.04499999999996</v>
      </c>
      <c r="H102" s="3">
        <v>613.31500000000005</v>
      </c>
      <c r="I102" s="3">
        <v>298.50400000000002</v>
      </c>
      <c r="J102" s="3">
        <v>210.48</v>
      </c>
      <c r="K102" s="3">
        <v>172.21799999999999</v>
      </c>
      <c r="L102" s="3">
        <v>395.61200000000002</v>
      </c>
      <c r="M102" s="3">
        <v>313.56799999999998</v>
      </c>
      <c r="N102" s="3">
        <v>199.95599999999999</v>
      </c>
      <c r="O102" s="3">
        <v>235.381</v>
      </c>
      <c r="P102" s="3">
        <v>109.67100000000001</v>
      </c>
      <c r="Q102" s="3">
        <v>143.16300000000001</v>
      </c>
      <c r="R102" s="3">
        <v>152.97900000000001</v>
      </c>
      <c r="S102" s="3">
        <v>82.352000000000004</v>
      </c>
      <c r="T102" s="3">
        <v>110.06399999999999</v>
      </c>
      <c r="U102" s="3">
        <v>94.402000000000001</v>
      </c>
      <c r="V102" s="3">
        <v>79.977999999999994</v>
      </c>
      <c r="W102" s="3">
        <v>-75.441000000000003</v>
      </c>
      <c r="X102" s="3">
        <v>491.80799999999999</v>
      </c>
    </row>
    <row r="103" spans="1:24" x14ac:dyDescent="0.3">
      <c r="A103" s="3">
        <v>102</v>
      </c>
      <c r="B103" s="51">
        <v>43341.458806249997</v>
      </c>
      <c r="C103" s="3">
        <v>428.81021700000002</v>
      </c>
      <c r="D103" s="3">
        <v>413.89846599999998</v>
      </c>
      <c r="E103" s="3">
        <v>737.25619200000006</v>
      </c>
      <c r="F103" s="3">
        <v>597.774</v>
      </c>
      <c r="G103" s="3">
        <v>551.12</v>
      </c>
      <c r="H103" s="3">
        <v>565.32899999999995</v>
      </c>
      <c r="I103" s="3">
        <v>291.91399999999999</v>
      </c>
      <c r="J103" s="3">
        <v>205.155</v>
      </c>
      <c r="K103" s="3">
        <v>119.78</v>
      </c>
      <c r="L103" s="3">
        <v>142.131</v>
      </c>
      <c r="M103" s="3">
        <v>62.106999999999999</v>
      </c>
      <c r="N103" s="3">
        <v>112.00700000000001</v>
      </c>
      <c r="O103" s="3">
        <v>169.59299999999999</v>
      </c>
      <c r="P103" s="3">
        <v>87.661000000000001</v>
      </c>
      <c r="Q103" s="3">
        <v>106.142</v>
      </c>
      <c r="R103" s="3">
        <v>128.702</v>
      </c>
      <c r="S103" s="3">
        <v>72.989999999999995</v>
      </c>
      <c r="T103" s="3">
        <v>85.53</v>
      </c>
      <c r="U103" s="3">
        <v>92.171999999999997</v>
      </c>
      <c r="V103" s="3">
        <v>78.320999999999998</v>
      </c>
      <c r="W103" s="3">
        <v>161.88300000000001</v>
      </c>
      <c r="X103" s="3">
        <v>524.90599999999995</v>
      </c>
    </row>
    <row r="104" spans="1:24" x14ac:dyDescent="0.3">
      <c r="A104" s="3">
        <v>103</v>
      </c>
      <c r="B104" s="51">
        <v>43341.458871527779</v>
      </c>
      <c r="C104" s="3">
        <v>429.25328000000002</v>
      </c>
      <c r="D104" s="3">
        <v>414.505201</v>
      </c>
      <c r="E104" s="3">
        <v>738.48294699999997</v>
      </c>
      <c r="F104" s="3">
        <v>582.6</v>
      </c>
      <c r="G104" s="3">
        <v>538.80399999999997</v>
      </c>
      <c r="H104" s="3">
        <v>530.19200000000001</v>
      </c>
      <c r="I104" s="3">
        <v>283.51499999999999</v>
      </c>
      <c r="J104" s="3">
        <v>199.864</v>
      </c>
      <c r="K104" s="3">
        <v>64.704999999999998</v>
      </c>
      <c r="L104" s="3">
        <v>62.1</v>
      </c>
      <c r="M104" s="3">
        <v>44.673999999999999</v>
      </c>
      <c r="N104" s="3">
        <v>43.02</v>
      </c>
      <c r="O104" s="3">
        <v>131.01400000000001</v>
      </c>
      <c r="P104" s="3">
        <v>82.989000000000004</v>
      </c>
      <c r="Q104" s="3">
        <v>115.02200000000001</v>
      </c>
      <c r="R104" s="3">
        <v>126.193</v>
      </c>
      <c r="S104" s="3">
        <v>61.975999999999999</v>
      </c>
      <c r="T104" s="3">
        <v>79.66</v>
      </c>
      <c r="U104" s="3">
        <v>86.462999999999994</v>
      </c>
      <c r="V104" s="3">
        <v>78.331000000000003</v>
      </c>
      <c r="W104" s="3">
        <v>331.80399999999997</v>
      </c>
      <c r="X104" s="3">
        <v>512.10500000000002</v>
      </c>
    </row>
    <row r="105" spans="1:24" x14ac:dyDescent="0.3">
      <c r="A105" s="3">
        <v>104</v>
      </c>
      <c r="B105" s="51">
        <v>43341.458940046294</v>
      </c>
      <c r="C105" s="3">
        <v>429.454205</v>
      </c>
      <c r="D105" s="3">
        <v>414.73998</v>
      </c>
      <c r="E105" s="3">
        <v>739.12873500000001</v>
      </c>
      <c r="F105" s="3">
        <v>557.827</v>
      </c>
      <c r="G105" s="3">
        <v>525.42499999999995</v>
      </c>
      <c r="H105" s="3">
        <v>488.39</v>
      </c>
      <c r="I105" s="3">
        <v>269.69099999999997</v>
      </c>
      <c r="J105" s="3">
        <v>169.649</v>
      </c>
      <c r="K105" s="3">
        <v>27.097000000000001</v>
      </c>
      <c r="L105" s="3">
        <v>75.718000000000004</v>
      </c>
      <c r="M105" s="3">
        <v>62.567999999999998</v>
      </c>
      <c r="N105" s="3">
        <v>53.884999999999998</v>
      </c>
      <c r="O105" s="3">
        <v>112.47499999999999</v>
      </c>
      <c r="P105" s="3">
        <v>83.882999999999996</v>
      </c>
      <c r="Q105" s="3">
        <v>110.322</v>
      </c>
      <c r="R105" s="3">
        <v>138.51900000000001</v>
      </c>
      <c r="S105" s="3">
        <v>67.459999999999994</v>
      </c>
      <c r="T105" s="3">
        <v>78.391999999999996</v>
      </c>
      <c r="U105" s="3">
        <v>85.034000000000006</v>
      </c>
      <c r="V105" s="3">
        <v>78.569000000000003</v>
      </c>
      <c r="W105" s="3">
        <v>344.988</v>
      </c>
      <c r="X105" s="3">
        <v>522.673</v>
      </c>
    </row>
    <row r="106" spans="1:24" x14ac:dyDescent="0.3">
      <c r="A106" s="3">
        <v>105</v>
      </c>
      <c r="B106" s="51">
        <v>43341.459005324075</v>
      </c>
      <c r="C106" s="3">
        <v>429.29951199999999</v>
      </c>
      <c r="D106" s="3">
        <v>414.58850200000001</v>
      </c>
      <c r="E106" s="3">
        <v>739.01170300000001</v>
      </c>
      <c r="F106" s="3">
        <v>543.37599999999998</v>
      </c>
      <c r="G106" s="3">
        <v>513.96600000000001</v>
      </c>
      <c r="H106" s="3">
        <v>459.18900000000002</v>
      </c>
      <c r="I106" s="3">
        <v>257.38499999999999</v>
      </c>
      <c r="J106" s="3">
        <v>143.19</v>
      </c>
      <c r="K106" s="3">
        <v>27.733000000000001</v>
      </c>
      <c r="L106" s="3">
        <v>72.120999999999995</v>
      </c>
      <c r="M106" s="3">
        <v>57.091999999999999</v>
      </c>
      <c r="N106" s="3">
        <v>49.271000000000001</v>
      </c>
      <c r="O106" s="3">
        <v>106.285</v>
      </c>
      <c r="P106" s="3">
        <v>87.447000000000003</v>
      </c>
      <c r="Q106" s="3">
        <v>104.123</v>
      </c>
      <c r="R106" s="3">
        <v>154.179</v>
      </c>
      <c r="S106" s="3">
        <v>69.001999999999995</v>
      </c>
      <c r="T106" s="3">
        <v>77.063999999999993</v>
      </c>
      <c r="U106" s="3">
        <v>79.153999999999996</v>
      </c>
      <c r="V106" s="3">
        <v>76.55</v>
      </c>
      <c r="W106" s="3">
        <v>421.04599999999999</v>
      </c>
      <c r="X106" s="3">
        <v>552.34699999999998</v>
      </c>
    </row>
    <row r="107" spans="1:24" x14ac:dyDescent="0.3">
      <c r="A107" s="3">
        <v>106</v>
      </c>
      <c r="B107" s="51">
        <v>43341.459070370373</v>
      </c>
      <c r="C107" s="3">
        <v>429.21880299999998</v>
      </c>
      <c r="D107" s="3">
        <v>414.29902399999997</v>
      </c>
      <c r="E107" s="3">
        <v>738.64460799999995</v>
      </c>
      <c r="F107" s="3">
        <v>529.21400000000006</v>
      </c>
      <c r="G107" s="3">
        <v>503.88299999999998</v>
      </c>
      <c r="H107" s="3">
        <v>433.245</v>
      </c>
      <c r="I107" s="3">
        <v>247.3</v>
      </c>
      <c r="J107" s="3">
        <v>127.21599999999999</v>
      </c>
      <c r="K107" s="3">
        <v>26.46</v>
      </c>
      <c r="L107" s="3">
        <v>78.710999999999999</v>
      </c>
      <c r="M107" s="3">
        <v>51.533999999999999</v>
      </c>
      <c r="N107" s="3">
        <v>59.710999999999999</v>
      </c>
      <c r="O107" s="3">
        <v>104.873</v>
      </c>
      <c r="P107" s="3">
        <v>86.968000000000004</v>
      </c>
      <c r="Q107" s="3">
        <v>96.79</v>
      </c>
      <c r="R107" s="3">
        <v>165.452</v>
      </c>
      <c r="S107" s="3">
        <v>69.391999999999996</v>
      </c>
      <c r="T107" s="3">
        <v>74.885000000000005</v>
      </c>
      <c r="U107" s="3">
        <v>77.683999999999997</v>
      </c>
      <c r="V107" s="3">
        <v>76.745000000000005</v>
      </c>
      <c r="W107" s="3">
        <v>295.34800000000001</v>
      </c>
      <c r="X107" s="3">
        <v>567.62900000000002</v>
      </c>
    </row>
    <row r="108" spans="1:24" x14ac:dyDescent="0.3">
      <c r="A108" s="3">
        <v>107</v>
      </c>
      <c r="B108" s="51">
        <v>43341.459131597221</v>
      </c>
      <c r="C108" s="3">
        <v>429.07504999999998</v>
      </c>
      <c r="D108" s="3">
        <v>414.25947100000002</v>
      </c>
      <c r="E108" s="3">
        <v>738.47536500000001</v>
      </c>
      <c r="F108" s="3">
        <v>516.12900000000002</v>
      </c>
      <c r="G108" s="3">
        <v>494.74299999999999</v>
      </c>
      <c r="H108" s="3">
        <v>412.411</v>
      </c>
      <c r="I108" s="3">
        <v>238.86799999999999</v>
      </c>
      <c r="J108" s="3">
        <v>117.833</v>
      </c>
      <c r="K108" s="3">
        <v>26.056999999999999</v>
      </c>
      <c r="L108" s="3">
        <v>123.15900000000001</v>
      </c>
      <c r="M108" s="3">
        <v>50.033999999999999</v>
      </c>
      <c r="N108" s="3">
        <v>58.71</v>
      </c>
      <c r="O108" s="3">
        <v>97.391000000000005</v>
      </c>
      <c r="P108" s="3">
        <v>89.736000000000004</v>
      </c>
      <c r="Q108" s="3">
        <v>95.117999999999995</v>
      </c>
      <c r="R108" s="3">
        <v>170.511</v>
      </c>
      <c r="S108" s="3">
        <v>72.331000000000003</v>
      </c>
      <c r="T108" s="3">
        <v>72.349000000000004</v>
      </c>
      <c r="U108" s="3">
        <v>72.436999999999998</v>
      </c>
      <c r="V108" s="3">
        <v>75.608000000000004</v>
      </c>
      <c r="W108" s="3">
        <v>404.04700000000003</v>
      </c>
      <c r="X108" s="3">
        <v>468.02300000000002</v>
      </c>
    </row>
    <row r="109" spans="1:24" x14ac:dyDescent="0.3">
      <c r="A109" s="3">
        <v>108</v>
      </c>
      <c r="B109" s="51">
        <v>43341.459196296295</v>
      </c>
      <c r="C109" s="3">
        <v>429.07504999999998</v>
      </c>
      <c r="D109" s="3">
        <v>414.00028600000002</v>
      </c>
      <c r="E109" s="3">
        <v>738.11163299999998</v>
      </c>
      <c r="F109" s="3">
        <v>503.05200000000002</v>
      </c>
      <c r="G109" s="3">
        <v>485.15</v>
      </c>
      <c r="H109" s="3">
        <v>390.62099999999998</v>
      </c>
      <c r="I109" s="3">
        <v>230.279</v>
      </c>
      <c r="J109" s="3">
        <v>110.586</v>
      </c>
      <c r="K109" s="3">
        <v>24.492999999999999</v>
      </c>
      <c r="L109" s="3">
        <v>182.98500000000001</v>
      </c>
      <c r="M109" s="3">
        <v>58.994999999999997</v>
      </c>
      <c r="N109" s="3">
        <v>57.801000000000002</v>
      </c>
      <c r="O109" s="3">
        <v>88.634</v>
      </c>
      <c r="P109" s="3">
        <v>89.221000000000004</v>
      </c>
      <c r="Q109" s="3">
        <v>96.697999999999993</v>
      </c>
      <c r="R109" s="3">
        <v>174.17400000000001</v>
      </c>
      <c r="S109" s="3">
        <v>77.254999999999995</v>
      </c>
      <c r="T109" s="3">
        <v>71.622</v>
      </c>
      <c r="U109" s="3">
        <v>68.573999999999998</v>
      </c>
      <c r="V109" s="3">
        <v>75.501999999999995</v>
      </c>
      <c r="W109" s="3">
        <v>302.065</v>
      </c>
      <c r="X109" s="3">
        <v>471.97300000000001</v>
      </c>
    </row>
    <row r="110" spans="1:24" x14ac:dyDescent="0.3">
      <c r="A110" s="3">
        <v>109</v>
      </c>
      <c r="B110" s="51">
        <v>43341.459261574077</v>
      </c>
      <c r="C110" s="3">
        <v>428.98256600000002</v>
      </c>
      <c r="D110" s="3">
        <v>413.95316600000001</v>
      </c>
      <c r="E110" s="3">
        <v>737.98786500000006</v>
      </c>
      <c r="F110" s="3">
        <v>490.02100000000002</v>
      </c>
      <c r="G110" s="3">
        <v>474.25</v>
      </c>
      <c r="H110" s="3">
        <v>367.14800000000002</v>
      </c>
      <c r="I110" s="3">
        <v>221.68600000000001</v>
      </c>
      <c r="J110" s="3">
        <v>105.61</v>
      </c>
      <c r="K110" s="3">
        <v>22.3</v>
      </c>
      <c r="L110" s="3">
        <v>212.09200000000001</v>
      </c>
      <c r="M110" s="3">
        <v>63.405999999999999</v>
      </c>
      <c r="N110" s="3">
        <v>61.384999999999998</v>
      </c>
      <c r="O110" s="3">
        <v>87.736000000000004</v>
      </c>
      <c r="P110" s="3">
        <v>92.266000000000005</v>
      </c>
      <c r="Q110" s="3">
        <v>105.092</v>
      </c>
      <c r="R110" s="3">
        <v>183.28800000000001</v>
      </c>
      <c r="S110" s="3">
        <v>92.123999999999995</v>
      </c>
      <c r="T110" s="3">
        <v>71.47</v>
      </c>
      <c r="U110" s="3">
        <v>67.340999999999994</v>
      </c>
      <c r="V110" s="3">
        <v>73.100999999999999</v>
      </c>
      <c r="W110" s="3">
        <v>312.74700000000001</v>
      </c>
      <c r="X110" s="3">
        <v>357.10700000000003</v>
      </c>
    </row>
    <row r="111" spans="1:24" x14ac:dyDescent="0.3">
      <c r="A111" s="3">
        <v>110</v>
      </c>
      <c r="B111" s="51">
        <v>43341.459325810189</v>
      </c>
      <c r="C111" s="3">
        <v>428.89009199999998</v>
      </c>
      <c r="D111" s="3">
        <v>413.85723300000001</v>
      </c>
      <c r="E111" s="3">
        <v>737.64013399999999</v>
      </c>
      <c r="F111" s="3">
        <v>477.541</v>
      </c>
      <c r="G111" s="3">
        <v>464.68700000000001</v>
      </c>
      <c r="H111" s="3">
        <v>348.387</v>
      </c>
      <c r="I111" s="3">
        <v>213.453</v>
      </c>
      <c r="J111" s="3">
        <v>102.645</v>
      </c>
      <c r="K111" s="3">
        <v>23.082000000000001</v>
      </c>
      <c r="L111" s="3">
        <v>293.89400000000001</v>
      </c>
      <c r="M111" s="3">
        <v>90.116</v>
      </c>
      <c r="N111" s="3">
        <v>71.611999999999995</v>
      </c>
      <c r="O111" s="3">
        <v>90.116</v>
      </c>
      <c r="P111" s="3">
        <v>92.266000000000005</v>
      </c>
      <c r="Q111" s="3">
        <v>113.038</v>
      </c>
      <c r="R111" s="3">
        <v>199.36099999999999</v>
      </c>
      <c r="S111" s="3">
        <v>124.82899999999999</v>
      </c>
      <c r="T111" s="3">
        <v>71.611999999999995</v>
      </c>
      <c r="U111" s="3">
        <v>66.808999999999997</v>
      </c>
      <c r="V111" s="3">
        <v>73.260000000000005</v>
      </c>
      <c r="W111" s="3">
        <v>424.99700000000001</v>
      </c>
      <c r="X111" s="3">
        <v>243.58699999999999</v>
      </c>
    </row>
    <row r="112" spans="1:24" x14ac:dyDescent="0.3">
      <c r="A112" s="3">
        <v>111</v>
      </c>
      <c r="B112" s="51">
        <v>43341.459390509262</v>
      </c>
      <c r="C112" s="3">
        <v>428.62778400000002</v>
      </c>
      <c r="D112" s="3">
        <v>413.653593</v>
      </c>
      <c r="E112" s="3">
        <v>737.64434400000005</v>
      </c>
      <c r="F112" s="3">
        <v>465.387</v>
      </c>
      <c r="G112" s="3">
        <v>455.77</v>
      </c>
      <c r="H112" s="3">
        <v>330.41399999999999</v>
      </c>
      <c r="I112" s="3">
        <v>205.70099999999999</v>
      </c>
      <c r="J112" s="3">
        <v>99.938000000000002</v>
      </c>
      <c r="K112" s="3">
        <v>23.526</v>
      </c>
      <c r="L112" s="3">
        <v>376.09399999999999</v>
      </c>
      <c r="M112" s="3">
        <v>125.96</v>
      </c>
      <c r="N112" s="3">
        <v>81.221000000000004</v>
      </c>
      <c r="O112" s="3">
        <v>89.075999999999993</v>
      </c>
      <c r="P112" s="3">
        <v>93.144000000000005</v>
      </c>
      <c r="Q112" s="3">
        <v>109.798</v>
      </c>
      <c r="R112" s="3">
        <v>213.20400000000001</v>
      </c>
      <c r="S112" s="3">
        <v>205.66399999999999</v>
      </c>
      <c r="T112" s="3">
        <v>72.152000000000001</v>
      </c>
      <c r="U112" s="3">
        <v>65.7</v>
      </c>
      <c r="V112" s="3">
        <v>73.64</v>
      </c>
      <c r="W112" s="3">
        <v>314.77499999999998</v>
      </c>
      <c r="X112" s="3">
        <v>339.03100000000001</v>
      </c>
    </row>
    <row r="113" spans="1:24" x14ac:dyDescent="0.3">
      <c r="A113" s="3">
        <v>112</v>
      </c>
      <c r="B113" s="51">
        <v>43341.459455555552</v>
      </c>
      <c r="C113" s="3">
        <v>428.43189699999999</v>
      </c>
      <c r="D113" s="3">
        <v>413.38346799999999</v>
      </c>
      <c r="E113" s="3">
        <v>737.27050199999996</v>
      </c>
      <c r="F113" s="3">
        <v>453.22899999999998</v>
      </c>
      <c r="G113" s="3">
        <v>446.86599999999999</v>
      </c>
      <c r="H113" s="3">
        <v>314.67599999999999</v>
      </c>
      <c r="I113" s="3">
        <v>198.27099999999999</v>
      </c>
      <c r="J113" s="3">
        <v>97.662999999999997</v>
      </c>
      <c r="K113" s="3">
        <v>24.462</v>
      </c>
      <c r="L113" s="3">
        <v>409.96</v>
      </c>
      <c r="M113" s="3">
        <v>153.96100000000001</v>
      </c>
      <c r="N113" s="3">
        <v>98.462999999999994</v>
      </c>
      <c r="O113" s="3">
        <v>90.718000000000004</v>
      </c>
      <c r="P113" s="3">
        <v>91.534999999999997</v>
      </c>
      <c r="Q113" s="3">
        <v>118.82899999999999</v>
      </c>
      <c r="R113" s="3">
        <v>249.89599999999999</v>
      </c>
      <c r="S113" s="3">
        <v>305.00400000000002</v>
      </c>
      <c r="T113" s="3">
        <v>71.981999999999999</v>
      </c>
      <c r="U113" s="3">
        <v>64.962999999999994</v>
      </c>
      <c r="V113" s="3">
        <v>73.790000000000006</v>
      </c>
      <c r="W113" s="3">
        <v>330.59800000000001</v>
      </c>
      <c r="X113" s="3">
        <v>272.90499999999997</v>
      </c>
    </row>
    <row r="114" spans="1:24" x14ac:dyDescent="0.3">
      <c r="A114" s="3">
        <v>113</v>
      </c>
      <c r="B114" s="51">
        <v>43341.459520486111</v>
      </c>
      <c r="C114" s="3">
        <v>428.47645899999998</v>
      </c>
      <c r="D114" s="3">
        <v>413.09398900000002</v>
      </c>
      <c r="E114" s="3">
        <v>737.49025500000005</v>
      </c>
      <c r="F114" s="3">
        <v>440.97</v>
      </c>
      <c r="G114" s="3">
        <v>437.56900000000002</v>
      </c>
      <c r="H114" s="3">
        <v>300.31</v>
      </c>
      <c r="I114" s="3">
        <v>191.12100000000001</v>
      </c>
      <c r="J114" s="3">
        <v>95.247</v>
      </c>
      <c r="K114" s="3">
        <v>25.007999999999999</v>
      </c>
      <c r="L114" s="3">
        <v>396.233</v>
      </c>
      <c r="M114" s="3">
        <v>130.48099999999999</v>
      </c>
      <c r="N114" s="3">
        <v>97.93</v>
      </c>
      <c r="O114" s="3">
        <v>74.727999999999994</v>
      </c>
      <c r="P114" s="3">
        <v>87.200999999999993</v>
      </c>
      <c r="Q114" s="3">
        <v>103.393</v>
      </c>
      <c r="R114" s="3">
        <v>247.21199999999999</v>
      </c>
      <c r="S114" s="3">
        <v>349</v>
      </c>
      <c r="T114" s="3">
        <v>67.87</v>
      </c>
      <c r="U114" s="3">
        <v>55.758000000000003</v>
      </c>
      <c r="V114" s="3">
        <v>71.114000000000004</v>
      </c>
      <c r="W114" s="3">
        <v>381.18099999999998</v>
      </c>
      <c r="X114" s="3">
        <v>236.011</v>
      </c>
    </row>
    <row r="115" spans="1:24" x14ac:dyDescent="0.3">
      <c r="A115" s="3">
        <v>114</v>
      </c>
      <c r="B115" s="51">
        <v>43341.459585416669</v>
      </c>
      <c r="C115" s="3">
        <v>428.83207599999997</v>
      </c>
      <c r="D115" s="3">
        <v>413.236197</v>
      </c>
      <c r="E115" s="3">
        <v>738.14362500000004</v>
      </c>
      <c r="F115" s="3">
        <v>428.17599999999999</v>
      </c>
      <c r="G115" s="3">
        <v>428.315</v>
      </c>
      <c r="H115" s="3">
        <v>273.82</v>
      </c>
      <c r="I115" s="3">
        <v>168.71199999999999</v>
      </c>
      <c r="J115" s="3">
        <v>87.912000000000006</v>
      </c>
      <c r="K115" s="3">
        <v>22.388000000000002</v>
      </c>
      <c r="L115" s="3">
        <v>261.13900000000001</v>
      </c>
      <c r="M115" s="3">
        <v>54.991999999999997</v>
      </c>
      <c r="N115" s="3">
        <v>36.792000000000002</v>
      </c>
      <c r="O115" s="3">
        <v>35.767000000000003</v>
      </c>
      <c r="P115" s="3">
        <v>33.557000000000002</v>
      </c>
      <c r="Q115" s="3">
        <v>45.223999999999997</v>
      </c>
      <c r="R115" s="3">
        <v>182.714</v>
      </c>
      <c r="S115" s="3">
        <v>295.31400000000002</v>
      </c>
      <c r="T115" s="3">
        <v>62.783000000000001</v>
      </c>
      <c r="U115" s="3">
        <v>53.496000000000002</v>
      </c>
      <c r="V115" s="3">
        <v>67.427000000000007</v>
      </c>
      <c r="W115" s="3">
        <v>355.262</v>
      </c>
      <c r="X115" s="3">
        <v>155.154</v>
      </c>
    </row>
    <row r="116" spans="1:24" x14ac:dyDescent="0.3">
      <c r="A116" s="3">
        <v>115</v>
      </c>
      <c r="B116" s="51">
        <v>43341.459650462966</v>
      </c>
      <c r="C116" s="3">
        <v>429.16836799999999</v>
      </c>
      <c r="D116" s="3">
        <v>413.79580099999998</v>
      </c>
      <c r="E116" s="3">
        <v>738.53009399999996</v>
      </c>
      <c r="F116" s="3">
        <v>414.245</v>
      </c>
      <c r="G116" s="3">
        <v>418.65</v>
      </c>
      <c r="H116" s="3">
        <v>257.18900000000002</v>
      </c>
      <c r="I116" s="3">
        <v>139.63399999999999</v>
      </c>
      <c r="J116" s="3">
        <v>77.899000000000001</v>
      </c>
      <c r="K116" s="3">
        <v>20.975000000000001</v>
      </c>
      <c r="L116" s="3">
        <v>69.394000000000005</v>
      </c>
      <c r="M116" s="3">
        <v>51.143999999999998</v>
      </c>
      <c r="N116" s="3">
        <v>32.046999999999997</v>
      </c>
      <c r="O116" s="3">
        <v>29.027000000000001</v>
      </c>
      <c r="P116" s="3">
        <v>29.263999999999999</v>
      </c>
      <c r="Q116" s="3">
        <v>45.889000000000003</v>
      </c>
      <c r="R116" s="3">
        <v>170.01900000000001</v>
      </c>
      <c r="S116" s="3">
        <v>193.68199999999999</v>
      </c>
      <c r="T116" s="3">
        <v>63.935000000000002</v>
      </c>
      <c r="U116" s="3">
        <v>56.079000000000001</v>
      </c>
      <c r="V116" s="3">
        <v>67.055000000000007</v>
      </c>
      <c r="W116" s="3">
        <v>155.19</v>
      </c>
      <c r="X116" s="3">
        <v>274.46600000000001</v>
      </c>
    </row>
    <row r="117" spans="1:24" x14ac:dyDescent="0.3">
      <c r="A117" s="3">
        <v>116</v>
      </c>
      <c r="B117" s="51">
        <v>43341.459718634258</v>
      </c>
      <c r="C117" s="3">
        <v>429.64253000000002</v>
      </c>
      <c r="D117" s="3">
        <v>414.29566299999999</v>
      </c>
      <c r="E117" s="3">
        <v>739.13210800000002</v>
      </c>
      <c r="F117" s="3">
        <v>398.29300000000001</v>
      </c>
      <c r="G117" s="3">
        <v>408.41</v>
      </c>
      <c r="H117" s="3">
        <v>246.83099999999999</v>
      </c>
      <c r="I117" s="3">
        <v>114.38500000000001</v>
      </c>
      <c r="J117" s="3">
        <v>68.739000000000004</v>
      </c>
      <c r="K117" s="3">
        <v>22.879000000000001</v>
      </c>
      <c r="L117" s="3">
        <v>53.085999999999999</v>
      </c>
      <c r="M117" s="3">
        <v>36.648000000000003</v>
      </c>
      <c r="N117" s="3">
        <v>31.664999999999999</v>
      </c>
      <c r="O117" s="3">
        <v>28.591000000000001</v>
      </c>
      <c r="P117" s="3">
        <v>29.337</v>
      </c>
      <c r="Q117" s="3">
        <v>60.515000000000001</v>
      </c>
      <c r="R117" s="3">
        <v>163.44800000000001</v>
      </c>
      <c r="S117" s="3">
        <v>237.63399999999999</v>
      </c>
      <c r="T117" s="3">
        <v>55.634</v>
      </c>
      <c r="U117" s="3">
        <v>57.628999999999998</v>
      </c>
      <c r="V117" s="3">
        <v>66.540999999999997</v>
      </c>
      <c r="W117" s="3">
        <v>134.86699999999999</v>
      </c>
      <c r="X117" s="3">
        <v>189.84899999999999</v>
      </c>
    </row>
    <row r="118" spans="1:24" x14ac:dyDescent="0.3">
      <c r="A118" s="3">
        <v>117</v>
      </c>
      <c r="B118" s="51">
        <v>43341.459783796294</v>
      </c>
      <c r="C118" s="3">
        <v>430.18310500000001</v>
      </c>
      <c r="D118" s="3">
        <v>414.67096900000001</v>
      </c>
      <c r="E118" s="3">
        <v>740.18372899999997</v>
      </c>
      <c r="F118" s="3">
        <v>381.81900000000002</v>
      </c>
      <c r="G118" s="3">
        <v>397.69</v>
      </c>
      <c r="H118" s="3">
        <v>225.75899999999999</v>
      </c>
      <c r="I118" s="3">
        <v>96.924999999999997</v>
      </c>
      <c r="J118" s="3">
        <v>61.515000000000001</v>
      </c>
      <c r="K118" s="3">
        <v>20.358000000000001</v>
      </c>
      <c r="L118" s="3">
        <v>62.436999999999998</v>
      </c>
      <c r="M118" s="3">
        <v>39.262999999999998</v>
      </c>
      <c r="N118" s="3">
        <v>38.04</v>
      </c>
      <c r="O118" s="3">
        <v>30.454000000000001</v>
      </c>
      <c r="P118" s="3">
        <v>31.8</v>
      </c>
      <c r="Q118" s="3">
        <v>46.023000000000003</v>
      </c>
      <c r="R118" s="3">
        <v>159.41800000000001</v>
      </c>
      <c r="S118" s="3">
        <v>296.51299999999998</v>
      </c>
      <c r="T118" s="3">
        <v>55.036000000000001</v>
      </c>
      <c r="U118" s="3">
        <v>58.118000000000002</v>
      </c>
      <c r="V118" s="3">
        <v>65.555999999999997</v>
      </c>
      <c r="W118" s="3">
        <v>102.16800000000001</v>
      </c>
      <c r="X118" s="3">
        <v>111.964</v>
      </c>
    </row>
    <row r="119" spans="1:24" x14ac:dyDescent="0.3">
      <c r="A119" s="3">
        <v>118</v>
      </c>
      <c r="B119" s="51">
        <v>43341.459848611114</v>
      </c>
      <c r="C119" s="3">
        <v>431.23736700000001</v>
      </c>
      <c r="D119" s="3">
        <v>415.49986200000001</v>
      </c>
      <c r="E119" s="3">
        <v>741.08043599999996</v>
      </c>
      <c r="F119" s="3">
        <v>365.89</v>
      </c>
      <c r="G119" s="3">
        <v>387.346</v>
      </c>
      <c r="H119" s="3">
        <v>213.14599999999999</v>
      </c>
      <c r="I119" s="3">
        <v>83.787000000000006</v>
      </c>
      <c r="J119" s="3">
        <v>56.372</v>
      </c>
      <c r="K119" s="3">
        <v>20.064</v>
      </c>
      <c r="L119" s="3">
        <v>82.21</v>
      </c>
      <c r="M119" s="3">
        <v>56.372</v>
      </c>
      <c r="N119" s="3">
        <v>33.454999999999998</v>
      </c>
      <c r="O119" s="3">
        <v>28.635000000000002</v>
      </c>
      <c r="P119" s="3">
        <v>30.745000000000001</v>
      </c>
      <c r="Q119" s="3">
        <v>42.750999999999998</v>
      </c>
      <c r="R119" s="3">
        <v>155.107</v>
      </c>
      <c r="S119" s="3">
        <v>69.596999999999994</v>
      </c>
      <c r="T119" s="3">
        <v>47.084000000000003</v>
      </c>
      <c r="U119" s="3">
        <v>56.764000000000003</v>
      </c>
      <c r="V119" s="3">
        <v>61.585999999999999</v>
      </c>
      <c r="W119" s="3">
        <v>-38.000999999999998</v>
      </c>
      <c r="X119" s="3">
        <v>175.97399999999999</v>
      </c>
    </row>
    <row r="120" spans="1:24" x14ac:dyDescent="0.3">
      <c r="A120" s="3">
        <v>119</v>
      </c>
      <c r="B120" s="51">
        <v>43341.459913310187</v>
      </c>
      <c r="C120" s="3">
        <v>432.44378799999998</v>
      </c>
      <c r="D120" s="3">
        <v>416.20419900000002</v>
      </c>
      <c r="E120" s="3">
        <v>742.28781600000002</v>
      </c>
      <c r="F120" s="3">
        <v>351.4</v>
      </c>
      <c r="G120" s="3">
        <v>377.82600000000002</v>
      </c>
      <c r="H120" s="3">
        <v>199.10900000000001</v>
      </c>
      <c r="I120" s="3">
        <v>74.488</v>
      </c>
      <c r="J120" s="3">
        <v>52.951000000000001</v>
      </c>
      <c r="K120" s="3">
        <v>19.439</v>
      </c>
      <c r="L120" s="3">
        <v>40.826999999999998</v>
      </c>
      <c r="M120" s="3">
        <v>33.091999999999999</v>
      </c>
      <c r="N120" s="3">
        <v>31.763999999999999</v>
      </c>
      <c r="O120" s="3">
        <v>26.324999999999999</v>
      </c>
      <c r="P120" s="3">
        <v>28.89</v>
      </c>
      <c r="Q120" s="3">
        <v>45.106000000000002</v>
      </c>
      <c r="R120" s="3">
        <v>151.63999999999999</v>
      </c>
      <c r="S120" s="3">
        <v>39.497</v>
      </c>
      <c r="T120" s="3">
        <v>47.03</v>
      </c>
      <c r="U120" s="3">
        <v>55.036000000000001</v>
      </c>
      <c r="V120" s="3">
        <v>59.329000000000001</v>
      </c>
      <c r="W120" s="3">
        <v>9.8999999999999993E+37</v>
      </c>
      <c r="X120" s="3">
        <v>88.381</v>
      </c>
    </row>
    <row r="121" spans="1:24" x14ac:dyDescent="0.3">
      <c r="A121" s="3">
        <v>120</v>
      </c>
      <c r="B121" s="51">
        <v>43341.459978240739</v>
      </c>
      <c r="C121" s="3">
        <v>433.60985899999997</v>
      </c>
      <c r="D121" s="3">
        <v>417.01458400000001</v>
      </c>
      <c r="E121" s="3">
        <v>743.51120800000001</v>
      </c>
      <c r="F121" s="3">
        <v>337.68900000000002</v>
      </c>
      <c r="G121" s="3">
        <v>368.50400000000002</v>
      </c>
      <c r="H121" s="3">
        <v>186.57499999999999</v>
      </c>
      <c r="I121" s="3">
        <v>67.683000000000007</v>
      </c>
      <c r="J121" s="3">
        <v>50.368000000000002</v>
      </c>
      <c r="K121" s="3">
        <v>19.181000000000001</v>
      </c>
      <c r="L121" s="3">
        <v>34.000999999999998</v>
      </c>
      <c r="M121" s="3">
        <v>28.199000000000002</v>
      </c>
      <c r="N121" s="3">
        <v>27.962</v>
      </c>
      <c r="O121" s="3">
        <v>25.27</v>
      </c>
      <c r="P121" s="3">
        <v>28.744</v>
      </c>
      <c r="Q121" s="3">
        <v>39.244999999999997</v>
      </c>
      <c r="R121" s="3">
        <v>147.251</v>
      </c>
      <c r="S121" s="3">
        <v>41.061</v>
      </c>
      <c r="T121" s="3">
        <v>48.765000000000001</v>
      </c>
      <c r="U121" s="3">
        <v>55.499000000000002</v>
      </c>
      <c r="V121" s="3">
        <v>59.115000000000002</v>
      </c>
      <c r="W121" s="3">
        <v>-130.31</v>
      </c>
      <c r="X121" s="3">
        <v>48.338000000000001</v>
      </c>
    </row>
    <row r="122" spans="1:24" x14ac:dyDescent="0.3">
      <c r="A122" s="3">
        <v>121</v>
      </c>
      <c r="B122" s="51">
        <v>43341.460037268516</v>
      </c>
      <c r="C122" s="3">
        <v>434.47999800000002</v>
      </c>
      <c r="D122" s="3">
        <v>417.41514100000001</v>
      </c>
      <c r="E122" s="3">
        <v>744.60577599999999</v>
      </c>
      <c r="F122" s="3">
        <v>324.91899999999998</v>
      </c>
      <c r="G122" s="3">
        <v>359.41199999999998</v>
      </c>
      <c r="H122" s="3">
        <v>175.863</v>
      </c>
      <c r="I122" s="3">
        <v>62.790999999999997</v>
      </c>
      <c r="J122" s="3">
        <v>48.604999999999997</v>
      </c>
      <c r="K122" s="3">
        <v>19.106999999999999</v>
      </c>
      <c r="L122" s="3">
        <v>42.786999999999999</v>
      </c>
      <c r="M122" s="3">
        <v>26.088999999999999</v>
      </c>
      <c r="N122" s="3">
        <v>26.343</v>
      </c>
      <c r="O122" s="3">
        <v>24.742999999999999</v>
      </c>
      <c r="P122" s="3">
        <v>26.797999999999998</v>
      </c>
      <c r="Q122" s="3">
        <v>35.667000000000002</v>
      </c>
      <c r="R122" s="3">
        <v>139.53299999999999</v>
      </c>
      <c r="S122" s="3">
        <v>39.729999999999997</v>
      </c>
      <c r="T122" s="3">
        <v>47.280999999999999</v>
      </c>
      <c r="U122" s="3">
        <v>54.466000000000001</v>
      </c>
      <c r="V122" s="3">
        <v>57.494</v>
      </c>
      <c r="W122" s="3">
        <v>9.8999999999999993E+37</v>
      </c>
      <c r="X122" s="3">
        <v>-30.940999999999999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3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46</v>
      </c>
    </row>
    <row r="5" spans="2:4" x14ac:dyDescent="0.3">
      <c r="B5" s="48">
        <v>35</v>
      </c>
      <c r="C5" s="1" t="s">
        <v>47</v>
      </c>
      <c r="D5" t="s">
        <v>48</v>
      </c>
    </row>
    <row r="6" spans="2:4" x14ac:dyDescent="0.3">
      <c r="B6" s="48">
        <v>10</v>
      </c>
      <c r="C6" s="1" t="s">
        <v>47</v>
      </c>
      <c r="D6" t="s">
        <v>49</v>
      </c>
    </row>
    <row r="7" spans="2:4" x14ac:dyDescent="0.3">
      <c r="B7" s="48">
        <v>4200</v>
      </c>
      <c r="C7" s="1" t="s">
        <v>50</v>
      </c>
      <c r="D7" t="s">
        <v>51</v>
      </c>
    </row>
    <row r="8" spans="2:4" x14ac:dyDescent="0.3">
      <c r="B8" s="48">
        <v>0.8</v>
      </c>
      <c r="C8" s="1" t="s">
        <v>11</v>
      </c>
      <c r="D8" t="s">
        <v>52</v>
      </c>
    </row>
    <row r="9" spans="2:4" x14ac:dyDescent="0.3">
      <c r="B9" s="48">
        <v>10</v>
      </c>
      <c r="C9" s="1" t="s">
        <v>7</v>
      </c>
      <c r="D9" t="s">
        <v>53</v>
      </c>
    </row>
    <row r="10" spans="2:4" x14ac:dyDescent="0.3">
      <c r="B10" s="48">
        <v>1306.1579999999999</v>
      </c>
      <c r="C10" s="1" t="s">
        <v>39</v>
      </c>
      <c r="D10" t="s">
        <v>54</v>
      </c>
    </row>
    <row r="11" spans="2:4" x14ac:dyDescent="0.3">
      <c r="B11" s="48">
        <v>60</v>
      </c>
      <c r="C11" s="1" t="s">
        <v>7</v>
      </c>
      <c r="D11" t="s">
        <v>55</v>
      </c>
    </row>
    <row r="13" spans="2:4" x14ac:dyDescent="0.3">
      <c r="B13" s="48">
        <v>97</v>
      </c>
      <c r="C13" s="1" t="s">
        <v>56</v>
      </c>
      <c r="D13" t="s">
        <v>57</v>
      </c>
    </row>
  </sheetData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Test</vt:lpstr>
      <vt:lpstr>Meas</vt:lpstr>
      <vt:lpstr>Rate</vt:lpstr>
      <vt:lpstr>Data</vt:lpstr>
      <vt:lpstr>Annex</vt:lpstr>
      <vt:lpstr>3.1</vt:lpstr>
      <vt:lpstr>3.2</vt:lpstr>
      <vt:lpstr>3.3</vt:lpstr>
      <vt:lpstr>3.4</vt:lpstr>
      <vt:lpstr>3.5</vt:lpstr>
      <vt:lpstr>dern1</vt:lpstr>
      <vt:lpstr>dern2</vt:lpstr>
      <vt:lpstr>FirstX</vt:lpstr>
      <vt:lpstr>FirstY</vt:lpstr>
      <vt:lpstr>LastX</vt:lpstr>
      <vt:lpstr>LastY</vt:lpstr>
      <vt:lpstr>prem1</vt:lpstr>
      <vt:lpstr>prem2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2018-08-30T13:20:33Z</dcterms:modified>
</cp:coreProperties>
</file>